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20202021\udžbenici\DOM I.dio\"/>
    </mc:Choice>
  </mc:AlternateContent>
  <xr:revisionPtr revIDLastSave="0" documentId="8_{28E15757-42BC-45FC-9E45-061D53E08EF1}" xr6:coauthVersionLast="47" xr6:coauthVersionMax="47" xr10:uidLastSave="{00000000-0000-0000-0000-000000000000}"/>
  <bookViews>
    <workbookView xWindow="-120" yWindow="-120" windowWidth="20730" windowHeight="11160" xr2:uid="{A7F7B1F9-AF39-4393-82BE-D1DE7792DCE0}"/>
  </bookViews>
  <sheets>
    <sheet name="Popisa DOM-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9" i="1" l="1"/>
  <c r="L78" i="1"/>
  <c r="L77" i="1"/>
  <c r="I77" i="1"/>
  <c r="J77" i="1" s="1"/>
  <c r="I76" i="1"/>
  <c r="I75" i="1"/>
  <c r="L74" i="1"/>
  <c r="I74" i="1"/>
  <c r="J74" i="1" s="1"/>
  <c r="I73" i="1"/>
  <c r="L72" i="1"/>
  <c r="I72" i="1"/>
  <c r="J72" i="1" s="1"/>
  <c r="I71" i="1"/>
  <c r="L70" i="1"/>
  <c r="I70" i="1"/>
  <c r="J70" i="1" s="1"/>
  <c r="I69" i="1"/>
  <c r="L68" i="1"/>
  <c r="I68" i="1"/>
  <c r="J68" i="1" s="1"/>
  <c r="I67" i="1"/>
  <c r="L66" i="1"/>
  <c r="I66" i="1"/>
  <c r="J66" i="1" s="1"/>
  <c r="I65" i="1"/>
  <c r="L64" i="1"/>
  <c r="I64" i="1"/>
  <c r="J64" i="1" s="1"/>
  <c r="I63" i="1"/>
  <c r="L62" i="1"/>
  <c r="L60" i="1" s="1"/>
  <c r="I62" i="1"/>
  <c r="J62" i="1" s="1"/>
  <c r="K60" i="1"/>
  <c r="L59" i="1"/>
  <c r="I59" i="1"/>
  <c r="J59" i="1" s="1"/>
  <c r="L58" i="1"/>
  <c r="L57" i="1"/>
  <c r="I57" i="1"/>
  <c r="J57" i="1" s="1"/>
  <c r="L56" i="1"/>
  <c r="I56" i="1"/>
  <c r="L55" i="1"/>
  <c r="I55" i="1"/>
  <c r="J55" i="1" s="1"/>
  <c r="L54" i="1"/>
  <c r="I54" i="1"/>
  <c r="L53" i="1"/>
  <c r="I53" i="1"/>
  <c r="L52" i="1"/>
  <c r="I52" i="1"/>
  <c r="J52" i="1" s="1"/>
  <c r="L51" i="1"/>
  <c r="I51" i="1"/>
  <c r="J51" i="1" s="1"/>
  <c r="L50" i="1"/>
  <c r="I50" i="1"/>
  <c r="L49" i="1"/>
  <c r="I49" i="1"/>
  <c r="L48" i="1"/>
  <c r="I48" i="1"/>
  <c r="J48" i="1" s="1"/>
  <c r="I47" i="1"/>
  <c r="K45" i="1"/>
  <c r="L44" i="1"/>
  <c r="J44" i="1"/>
  <c r="I44" i="1"/>
  <c r="L42" i="1"/>
  <c r="I42" i="1"/>
  <c r="J42" i="1" s="1"/>
  <c r="I41" i="1"/>
  <c r="L40" i="1"/>
  <c r="I40" i="1"/>
  <c r="J40" i="1" s="1"/>
  <c r="I39" i="1"/>
  <c r="L38" i="1"/>
  <c r="I38" i="1"/>
  <c r="J38" i="1" s="1"/>
  <c r="I37" i="1"/>
  <c r="L36" i="1"/>
  <c r="I36" i="1"/>
  <c r="J36" i="1" s="1"/>
  <c r="I35" i="1"/>
  <c r="L34" i="1"/>
  <c r="I34" i="1"/>
  <c r="J34" i="1" s="1"/>
  <c r="K32" i="1"/>
  <c r="L31" i="1"/>
  <c r="I31" i="1"/>
  <c r="J31" i="1" s="1"/>
  <c r="L29" i="1"/>
  <c r="I29" i="1"/>
  <c r="J29" i="1" s="1"/>
  <c r="I28" i="1"/>
  <c r="L27" i="1"/>
  <c r="I27" i="1"/>
  <c r="J27" i="1" s="1"/>
  <c r="I26" i="1"/>
  <c r="L25" i="1"/>
  <c r="I25" i="1"/>
  <c r="J25" i="1" s="1"/>
  <c r="I24" i="1"/>
  <c r="L23" i="1"/>
  <c r="I23" i="1"/>
  <c r="J23" i="1" s="1"/>
  <c r="I22" i="1"/>
  <c r="L21" i="1"/>
  <c r="I21" i="1"/>
  <c r="J21" i="1" s="1"/>
  <c r="L20" i="1"/>
  <c r="J20" i="1"/>
  <c r="I20" i="1"/>
  <c r="K18" i="1"/>
  <c r="L17" i="1"/>
  <c r="I17" i="1"/>
  <c r="J17" i="1" s="1"/>
  <c r="L16" i="1"/>
  <c r="I16" i="1"/>
  <c r="L15" i="1"/>
  <c r="J15" i="1"/>
  <c r="I15" i="1"/>
  <c r="L14" i="1"/>
  <c r="I14" i="1"/>
  <c r="L13" i="1"/>
  <c r="I13" i="1"/>
  <c r="J13" i="1" s="1"/>
  <c r="L12" i="1"/>
  <c r="I12" i="1"/>
  <c r="L11" i="1"/>
  <c r="I11" i="1"/>
  <c r="J11" i="1" s="1"/>
  <c r="L10" i="1"/>
  <c r="I10" i="1"/>
  <c r="L9" i="1"/>
  <c r="I9" i="1"/>
  <c r="J9" i="1" s="1"/>
  <c r="L8" i="1"/>
  <c r="I8" i="1"/>
  <c r="L7" i="1"/>
  <c r="J7" i="1"/>
  <c r="I7" i="1"/>
  <c r="L6" i="1"/>
  <c r="L4" i="1" s="1"/>
  <c r="I6" i="1"/>
  <c r="K4" i="1"/>
  <c r="L45" i="1" l="1"/>
  <c r="J32" i="1"/>
  <c r="I45" i="1"/>
  <c r="J60" i="1"/>
  <c r="L32" i="1"/>
  <c r="I4" i="1"/>
  <c r="L18" i="1"/>
  <c r="I32" i="1"/>
  <c r="I60" i="1"/>
  <c r="J18" i="1"/>
  <c r="J6" i="1"/>
  <c r="J4" i="1" s="1"/>
  <c r="J50" i="1"/>
  <c r="J45" i="1" s="1"/>
  <c r="I18" i="1"/>
</calcChain>
</file>

<file path=xl/sharedStrings.xml><?xml version="1.0" encoding="utf-8"?>
<sst xmlns="http://schemas.openxmlformats.org/spreadsheetml/2006/main" count="258" uniqueCount="130">
  <si>
    <t>Popis odabranih udžbenika za šk. god. 2021./2022.</t>
  </si>
  <si>
    <t>OSNOVNA ŠKOLA Eugena Kumičića</t>
  </si>
  <si>
    <t>Reg. broj</t>
  </si>
  <si>
    <t>Šifra</t>
  </si>
  <si>
    <t>Naziv dodatnog obrazovnog materijala</t>
  </si>
  <si>
    <t>Autori</t>
  </si>
  <si>
    <t>Vrsta izdanja</t>
  </si>
  <si>
    <t>Razred</t>
  </si>
  <si>
    <t>Nakladnik</t>
  </si>
  <si>
    <t>Broj primjeraka</t>
  </si>
  <si>
    <t>VPC</t>
  </si>
  <si>
    <t>PDV</t>
  </si>
  <si>
    <t>MPC</t>
  </si>
  <si>
    <t>UKUPNO</t>
  </si>
  <si>
    <t xml:space="preserve">1. RAZRED </t>
  </si>
  <si>
    <t>HRVATSKI JEZIK</t>
  </si>
  <si>
    <t>Svijet riječi 1, radna bilježnica hrvatskog jezika u prvom razredu osnovne škole, 1. i 2. dio</t>
  </si>
  <si>
    <t>Ankica Španić, Jadranka Jurić, Terezija Zokić, Benita Vladušić</t>
  </si>
  <si>
    <t>radna bilježnica</t>
  </si>
  <si>
    <t>1.</t>
  </si>
  <si>
    <t>ŠK</t>
  </si>
  <si>
    <t>Svijet riječi 1, pisanka, tiskana slova za prvi razred osnovne škole</t>
  </si>
  <si>
    <t>pisanka</t>
  </si>
  <si>
    <t>ENGLESKI JEZIK</t>
  </si>
  <si>
    <t>SMILES 1 - radna bilježnica za engleski jezik za 1. razred osnovne škole, 1. godina učenja</t>
  </si>
  <si>
    <t>Jenny Dooley, Virginia Evans</t>
  </si>
  <si>
    <t xml:space="preserve">1. </t>
  </si>
  <si>
    <t>Alfa</t>
  </si>
  <si>
    <t>105</t>
  </si>
  <si>
    <t>MATEMATIKA</t>
  </si>
  <si>
    <t>MATEMATIČKA MREŽA 1 - radna bilježnica za matematiku u 1. razredu osnovne škole</t>
  </si>
  <si>
    <t>Maja Cindrić, Irena Mišurac, Sandra Špika</t>
  </si>
  <si>
    <t>PRIRODA I DRUŠTVO</t>
  </si>
  <si>
    <t>ISTRAŽUJEMO NAŠ SVIJET 1, radna bilježnica za prirodu i društvo u prvom razredu osnovne škole</t>
  </si>
  <si>
    <t>Alena Letina, Tamara Kisovar Ivanda, Ivan De Zan</t>
  </si>
  <si>
    <t xml:space="preserve">1.  </t>
  </si>
  <si>
    <t xml:space="preserve">         VJEROANUK</t>
  </si>
  <si>
    <t xml:space="preserve">U BOŽJOJ LJUBAVI, radna bilježnica za katolički vjeronauk prvoga razreda osnovne škole </t>
  </si>
  <si>
    <t>TIHANA PETKOVIĆ, JOSIP ŠIMUNOVIĆ. SUZANA LIPOVAC</t>
  </si>
  <si>
    <t>GK</t>
  </si>
  <si>
    <t xml:space="preserve">         INFORMATIKA </t>
  </si>
  <si>
    <t>e-SVIJET 1, radna bilježnica informatike u prvom razredu osnovne škole</t>
  </si>
  <si>
    <t>Josipa Blagus, Nataša Ljubić Klemše, Ana Flisar Odorčić</t>
  </si>
  <si>
    <t xml:space="preserve">2. RAZRED </t>
  </si>
  <si>
    <t>HRVATSKI JEZIK - KNJIŽEVNOST I JEZIK</t>
  </si>
  <si>
    <t>Pčelica 2, radna bilježnica za hrvatski jezik u drugom razredu osnovne škole, 1. dio i 2. dio</t>
  </si>
  <si>
    <t>Sonja Ivić, Marija Krmpotić</t>
  </si>
  <si>
    <t>2.</t>
  </si>
  <si>
    <t>140</t>
  </si>
  <si>
    <t>Pčelica 2, pisanka, pisana slova za hrvatski jezik u drugom razredu osnovne škole</t>
  </si>
  <si>
    <t>SMILES 2 - radna bilježnica za engleski jezik za 2. razred osnovne škole, 2. godina učenja</t>
  </si>
  <si>
    <t>Matematička mreža 2, radna bilježnica za pomoć u učenju matematike u drugom razredu osnovne škole</t>
  </si>
  <si>
    <t>Maja Cindrić, Irena Mišura, Sandra Špika, Ante Vetma, Đurđica Ležaić</t>
  </si>
  <si>
    <t>ISTRAŽUJEMO NAŠ SVIJET 2 : radna bilježnica za prirodu i društvo u drugom razredu osnovne škole</t>
  </si>
  <si>
    <t>Tamara Kisovar Ivanda, Alena Letina, Ivan De Zan</t>
  </si>
  <si>
    <t>VJERONAUK</t>
  </si>
  <si>
    <t>U PRIJATELJSTVU S BOGOM: radna bilježnica za katolički vjeronauk drugoga razreda osnovne škole</t>
  </si>
  <si>
    <t xml:space="preserve">TIHANA PETKOVIĆ, JOSIP ŠIMUNOVIĆ. SUZANA LIPOVAC </t>
  </si>
  <si>
    <t>117</t>
  </si>
  <si>
    <t>INFORMATIKA</t>
  </si>
  <si>
    <t>E-SVIJET 2 - radna bilježnica informatike s dodatnim digitalnim sadržajima u drugom razredu osnovne škole</t>
  </si>
  <si>
    <t>110</t>
  </si>
  <si>
    <t xml:space="preserve">3. RAZRED </t>
  </si>
  <si>
    <t>Zlatna vrata 3, radna bilježnica za hrvatski jezik u trećem razredu osnovne škole</t>
  </si>
  <si>
    <t>3.</t>
  </si>
  <si>
    <t>SMILES 3 - radna bilježnica za engleski jezik za 3. razred osnovne škole, 3. godina učenja</t>
  </si>
  <si>
    <t xml:space="preserve">Alfa </t>
  </si>
  <si>
    <t>MOJ SRETNI BROJ 3 : radna bilježnica za matematiku u drugom razredu osnovne škole</t>
  </si>
  <si>
    <t>Dubravka Miklec, Graciella Prtajin, Sanja Jakovljević Rogić</t>
  </si>
  <si>
    <t>ISTRAŽUJEMO NAŠ SVIJET 3 : radna bilježnica iz prirode i društva s dodatnim digitalnim sadržajima u trećem razredu osnovne škole</t>
  </si>
  <si>
    <t>Alena Letina, Tamara Kisovar Ivanda, Zdenko Braičić</t>
  </si>
  <si>
    <t>VJERONAUK - IZBORNI PREDMET</t>
  </si>
  <si>
    <t>U ljubavi i pomirenju : radna bilježnica za katolički vjeronauk trećega razreda osnovne škole</t>
  </si>
  <si>
    <t>Ante Pavlović, Ivica Pažin, Mirjana Džambo Šporec</t>
  </si>
  <si>
    <t>KS</t>
  </si>
  <si>
    <t>94</t>
  </si>
  <si>
    <t>E-SVIJET 3 - radna bilježnica informatike s dodatnim digitalnim sadržajima u trećem razredu osnovne škole</t>
  </si>
  <si>
    <t>100</t>
  </si>
  <si>
    <t xml:space="preserve">4. RAZRED </t>
  </si>
  <si>
    <t>HRVATSKI JEZIK - JEZIK I KNJIŽEVNOST</t>
  </si>
  <si>
    <t>ENGLESKI JEZIK - IV. GODINA UČENJA, I. STRANI JEZIK</t>
  </si>
  <si>
    <t xml:space="preserve">Smiles 4 New Edition, radna bilježnica iz engleskoga jezika za 4. razred osnovne škole, 4. godina učenja </t>
  </si>
  <si>
    <t>Jenny Dooley</t>
  </si>
  <si>
    <t>4.</t>
  </si>
  <si>
    <t>125</t>
  </si>
  <si>
    <t>MOJ SRETNI BROJ 4 : radna bilježnica za matematiku u četvrtom razredu osnovne škole</t>
  </si>
  <si>
    <t>Sanja Jakovljević Rogić, Dubravka Miklec, Graciella Prtajin</t>
  </si>
  <si>
    <t>Eureka 4, radna bilježnica za prirodu i društvo u četvrtom razredu osnovne škole</t>
  </si>
  <si>
    <t>Sanja Ćorić, Snježana Bakarić Palička, Ivana Križanec, Žaklin Lukša</t>
  </si>
  <si>
    <t>IZBORNI PREDMETI</t>
  </si>
  <si>
    <t>NJEMAČKI JEZIK - I. GODINA UČENJA, II. STRANI JEZIK</t>
  </si>
  <si>
    <t xml:space="preserve">#Deutsch 1, radna bilježnica za njemački jezik u četvrtom razredu osnovne škole, 1. godina učenja   </t>
  </si>
  <si>
    <t xml:space="preserve">Alexa Mathias, Jasmina Troha </t>
  </si>
  <si>
    <t>50</t>
  </si>
  <si>
    <t>Darovi vjere i zajedništva, radna bilježnica za katolički vjeronauk 4. razreda osnovne škole</t>
  </si>
  <si>
    <t>Ivica Pažin, Ante Pavlović, Ana Volf, Tihana Petković</t>
  </si>
  <si>
    <t>106</t>
  </si>
  <si>
    <t>E-SVIJET 4 - radna bilježnica informatike s dodatnim digitalnim sadržajima u četvrtom razredu osnovne škole</t>
  </si>
  <si>
    <t>Mirjana Jukić, Slavica Kovač, Iverka Kraševac, Dubravka Težak, Martina Tunuković, Martinac Valec-Rebić</t>
  </si>
  <si>
    <t>Ljevak</t>
  </si>
  <si>
    <t>PRIRODA</t>
  </si>
  <si>
    <t>Damir Bendelja, Doroteja Domjanović Horvat, Diana Garašić, Žaklin Lukša, Ines Budić, Đurđica Culjak, Marijana Gudić</t>
  </si>
  <si>
    <t>kutija sa radnim materijalom</t>
  </si>
  <si>
    <t>GEOGRAFIJA</t>
  </si>
  <si>
    <t>POVIJEST</t>
  </si>
  <si>
    <t>TEHNIČKA KULTURA</t>
  </si>
  <si>
    <t xml:space="preserve">INFORMATIKA </t>
  </si>
  <si>
    <t xml:space="preserve">6. RAZRED </t>
  </si>
  <si>
    <t>HRVATSKA KRIJESNICA 6 -  RADNA BLJEŽNICA IZ HRVATSKOG JEZIKA ZA 6. RAZRED</t>
  </si>
  <si>
    <t>6.</t>
  </si>
  <si>
    <t>128</t>
  </si>
  <si>
    <t>ENGLESKI JEZIK - VI. GODINA UČENJA, I. STRANI JEZIK</t>
  </si>
  <si>
    <t>Right on! 2 : udžbenik engleskog jezika za 6. razred, šesta godina učenja</t>
  </si>
  <si>
    <t>Sylvia Wheeldon, Paul Shipton (temeljeno na orginalnom konceptu Toma Hutchinsona)</t>
  </si>
  <si>
    <t>POKUSI-PRIRODA 6 - radna bilježnica Priroda 6 s radnim listovima i priborom za izvođenje pokusa iz prirode za 6. razred osnovne škole</t>
  </si>
  <si>
    <t>GEA 2: radna bilježnica iz gepgrafije za šesti razred osnovne škole</t>
  </si>
  <si>
    <t>Milan Ilić, Danijel Orešić</t>
  </si>
  <si>
    <t>KlLIO 6 : radna bilježnica iz povijesti za šesti razred osnovne škole</t>
  </si>
  <si>
    <t>Željko Brdal, Margita Madunić Kaniški, Toni Rajković</t>
  </si>
  <si>
    <t>SVIJET TEHNIKE 6 : radni materijal</t>
  </si>
  <si>
    <t>Vladimir Delić, Ivan Jukić, Zvonko Koprivnjak, Sanja Kovačević, Josip Gudelj, Dragan Stanojević, Svjetlana Urbanek</t>
  </si>
  <si>
    <t>udžbenik</t>
  </si>
  <si>
    <t>#MOJ PORTAL 6 : radna bilježnica za informatiku u šestom razredu osnovne škole</t>
  </si>
  <si>
    <t>Magdalena Babić, Zoran Dimovski, Fredi Glavan, Stanko Leko, Mario Stančić, Branko Vejnović</t>
  </si>
  <si>
    <t>NJEMAČKI JEZIK - III. GODINA UČENJA, II. STRANI JEZIK</t>
  </si>
  <si>
    <t>#Deutch 3 : radna bilježnica njemačkog jezika za 6. razred osnovne škole, 3. godina učenja</t>
  </si>
  <si>
    <t>Tukša, Troha, Mathias</t>
  </si>
  <si>
    <t>48</t>
  </si>
  <si>
    <t>SA PDV-om</t>
  </si>
  <si>
    <t>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</si>
</sst>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n-41A];[Red]\-#,##0.00\ [$kn-41A]"/>
  </numFmts>
  <fonts count="14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8"/>
      <name val="Arial"/>
      <family val="2"/>
      <charset val="238"/>
    </font>
    <font>
      <b/>
      <sz val="16"/>
      <name val="Calibri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color rgb="FF211819"/>
      <name val="Ubuntu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 readingOrder="1"/>
    </xf>
    <xf numFmtId="164" fontId="0" fillId="0" borderId="0" xfId="0" applyNumberFormat="1"/>
    <xf numFmtId="0" fontId="2" fillId="0" borderId="0" xfId="0" applyFont="1" applyAlignment="1" applyProtection="1">
      <alignment horizontal="center" vertical="center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readingOrder="1"/>
      <protection locked="0"/>
    </xf>
    <xf numFmtId="164" fontId="4" fillId="2" borderId="1" xfId="0" applyNumberFormat="1" applyFont="1" applyFill="1" applyBorder="1" applyAlignment="1" applyProtection="1">
      <alignment horizontal="center" vertical="center" readingOrder="1"/>
      <protection locked="0"/>
    </xf>
    <xf numFmtId="0" fontId="5" fillId="0" borderId="1" xfId="0" applyFont="1" applyBorder="1" applyAlignment="1" applyProtection="1">
      <alignment vertical="center" wrapText="1" readingOrder="1"/>
      <protection locked="0"/>
    </xf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164" fontId="6" fillId="0" borderId="1" xfId="0" applyNumberFormat="1" applyFont="1" applyBorder="1" applyAlignment="1" applyProtection="1">
      <alignment vertical="center" wrapText="1" readingOrder="1"/>
      <protection locked="0"/>
    </xf>
    <xf numFmtId="164" fontId="0" fillId="0" borderId="1" xfId="0" applyNumberFormat="1" applyBorder="1"/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left" vertical="center" wrapText="1" readingOrder="1"/>
      <protection locked="0"/>
    </xf>
    <xf numFmtId="0" fontId="7" fillId="2" borderId="1" xfId="0" applyFont="1" applyFill="1" applyBorder="1"/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wrapText="1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1" fontId="7" fillId="2" borderId="1" xfId="2" applyNumberFormat="1" applyFont="1" applyFill="1" applyBorder="1" applyAlignment="1">
      <alignment horizontal="center" vertical="center" readingOrder="1"/>
    </xf>
    <xf numFmtId="49" fontId="7" fillId="2" borderId="1" xfId="2" applyNumberFormat="1" applyFont="1" applyFill="1" applyBorder="1" applyAlignment="1">
      <alignment vertical="center" readingOrder="1"/>
    </xf>
    <xf numFmtId="49" fontId="7" fillId="2" borderId="1" xfId="2" applyNumberFormat="1" applyFont="1" applyFill="1" applyBorder="1" applyAlignment="1">
      <alignment horizontal="center" vertical="center" readingOrder="1"/>
    </xf>
    <xf numFmtId="49" fontId="5" fillId="2" borderId="1" xfId="2" applyNumberFormat="1" applyFont="1" applyFill="1" applyBorder="1"/>
    <xf numFmtId="1" fontId="10" fillId="0" borderId="1" xfId="2" applyNumberFormat="1" applyFont="1" applyBorder="1" applyAlignment="1">
      <alignment horizontal="left" vertical="center" readingOrder="1"/>
    </xf>
    <xf numFmtId="1" fontId="5" fillId="0" borderId="1" xfId="2" applyNumberFormat="1" applyFont="1" applyBorder="1" applyAlignment="1">
      <alignment horizontal="center" vertical="center" readingOrder="1"/>
    </xf>
    <xf numFmtId="1" fontId="10" fillId="2" borderId="1" xfId="2" applyNumberFormat="1" applyFont="1" applyFill="1" applyBorder="1" applyAlignment="1">
      <alignment horizontal="center" vertical="center" readingOrder="1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1" fontId="11" fillId="0" borderId="1" xfId="2" applyNumberFormat="1" applyFont="1" applyBorder="1" applyAlignment="1">
      <alignment horizontal="center" vertical="center" readingOrder="1"/>
    </xf>
    <xf numFmtId="0" fontId="5" fillId="0" borderId="1" xfId="2" applyFont="1" applyBorder="1" applyAlignment="1">
      <alignment vertical="center" wrapText="1" readingOrder="1"/>
    </xf>
    <xf numFmtId="49" fontId="5" fillId="0" borderId="1" xfId="2" applyNumberFormat="1" applyFont="1" applyBorder="1" applyAlignment="1">
      <alignment vertical="center" wrapText="1" readingOrder="1"/>
    </xf>
    <xf numFmtId="49" fontId="5" fillId="0" borderId="1" xfId="2" applyNumberFormat="1" applyFont="1" applyBorder="1" applyAlignment="1">
      <alignment horizontal="center" vertical="center" wrapText="1" readingOrder="1"/>
    </xf>
    <xf numFmtId="1" fontId="11" fillId="2" borderId="1" xfId="2" applyNumberFormat="1" applyFont="1" applyFill="1" applyBorder="1" applyAlignment="1">
      <alignment horizontal="center" vertical="center" readingOrder="1"/>
    </xf>
    <xf numFmtId="0" fontId="5" fillId="2" borderId="1" xfId="2" applyFont="1" applyFill="1" applyBorder="1" applyAlignment="1">
      <alignment horizontal="center" vertical="center" wrapText="1" readingOrder="1"/>
    </xf>
    <xf numFmtId="164" fontId="1" fillId="0" borderId="1" xfId="0" applyNumberFormat="1" applyFont="1" applyBorder="1"/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1" fontId="10" fillId="0" borderId="1" xfId="2" applyNumberFormat="1" applyFont="1" applyBorder="1" applyAlignment="1">
      <alignment horizontal="center" vertical="center" readingOrder="1"/>
    </xf>
    <xf numFmtId="0" fontId="4" fillId="4" borderId="1" xfId="0" applyFont="1" applyFill="1" applyBorder="1" applyAlignment="1" applyProtection="1">
      <alignment horizontal="center" vertical="center" readingOrder="1"/>
      <protection locked="0"/>
    </xf>
    <xf numFmtId="0" fontId="12" fillId="0" borderId="0" xfId="0" applyFont="1" applyAlignment="1">
      <alignment horizontal="left" wrapText="1"/>
    </xf>
    <xf numFmtId="0" fontId="1" fillId="2" borderId="1" xfId="0" applyFont="1" applyFill="1" applyBorder="1"/>
    <xf numFmtId="164" fontId="0" fillId="0" borderId="2" xfId="0" applyNumberFormat="1" applyBorder="1"/>
    <xf numFmtId="164" fontId="0" fillId="0" borderId="3" xfId="0" applyNumberFormat="1" applyBorder="1"/>
    <xf numFmtId="164" fontId="13" fillId="7" borderId="3" xfId="0" applyNumberFormat="1" applyFont="1" applyFill="1" applyBorder="1"/>
    <xf numFmtId="164" fontId="13" fillId="5" borderId="4" xfId="0" applyNumberFormat="1" applyFont="1" applyFill="1" applyBorder="1"/>
    <xf numFmtId="164" fontId="0" fillId="6" borderId="5" xfId="0" applyNumberFormat="1" applyFill="1" applyBorder="1"/>
  </cellXfs>
  <cellStyles count="3">
    <cellStyle name="Normal 2" xfId="2" xr:uid="{1EE8A00F-3A45-4AD1-8F77-ECC25A34EF8D}"/>
    <cellStyle name="Normal 2 2" xfId="1" xr:uid="{B815681C-D6CC-4C83-9345-3E700B74C3C8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27AF0-F243-4814-867E-C5A51D92453F}">
  <dimension ref="A1:M79"/>
  <sheetViews>
    <sheetView tabSelected="1" topLeftCell="A67" zoomScale="77" zoomScaleNormal="77" workbookViewId="0">
      <selection activeCell="I80" sqref="I80"/>
    </sheetView>
  </sheetViews>
  <sheetFormatPr defaultRowHeight="12.75"/>
  <cols>
    <col min="2" max="2" width="13.28515625" customWidth="1"/>
    <col min="3" max="3" width="16.140625" customWidth="1"/>
    <col min="4" max="4" width="21.7109375" customWidth="1"/>
    <col min="5" max="5" width="32" customWidth="1"/>
    <col min="9" max="9" width="25.42578125" style="2" customWidth="1"/>
    <col min="10" max="10" width="15.85546875" style="2" customWidth="1"/>
    <col min="11" max="11" width="13.85546875" style="2" customWidth="1"/>
    <col min="12" max="12" width="17.5703125" customWidth="1"/>
    <col min="13" max="13" width="23.85546875" customWidth="1"/>
    <col min="258" max="258" width="13.28515625" customWidth="1"/>
    <col min="259" max="259" width="16.140625" customWidth="1"/>
    <col min="260" max="260" width="21.7109375" customWidth="1"/>
    <col min="261" max="261" width="32" customWidth="1"/>
    <col min="265" max="265" width="25.42578125" customWidth="1"/>
    <col min="266" max="266" width="15.85546875" customWidth="1"/>
    <col min="267" max="267" width="13.85546875" customWidth="1"/>
    <col min="268" max="268" width="17.5703125" customWidth="1"/>
    <col min="269" max="269" width="23.85546875" customWidth="1"/>
    <col min="514" max="514" width="13.28515625" customWidth="1"/>
    <col min="515" max="515" width="16.140625" customWidth="1"/>
    <col min="516" max="516" width="21.7109375" customWidth="1"/>
    <col min="517" max="517" width="32" customWidth="1"/>
    <col min="521" max="521" width="25.42578125" customWidth="1"/>
    <col min="522" max="522" width="15.85546875" customWidth="1"/>
    <col min="523" max="523" width="13.85546875" customWidth="1"/>
    <col min="524" max="524" width="17.5703125" customWidth="1"/>
    <col min="525" max="525" width="23.85546875" customWidth="1"/>
    <col min="770" max="770" width="13.28515625" customWidth="1"/>
    <col min="771" max="771" width="16.140625" customWidth="1"/>
    <col min="772" max="772" width="21.7109375" customWidth="1"/>
    <col min="773" max="773" width="32" customWidth="1"/>
    <col min="777" max="777" width="25.42578125" customWidth="1"/>
    <col min="778" max="778" width="15.85546875" customWidth="1"/>
    <col min="779" max="779" width="13.85546875" customWidth="1"/>
    <col min="780" max="780" width="17.5703125" customWidth="1"/>
    <col min="781" max="781" width="23.85546875" customWidth="1"/>
    <col min="1026" max="1026" width="13.28515625" customWidth="1"/>
    <col min="1027" max="1027" width="16.140625" customWidth="1"/>
    <col min="1028" max="1028" width="21.7109375" customWidth="1"/>
    <col min="1029" max="1029" width="32" customWidth="1"/>
    <col min="1033" max="1033" width="25.42578125" customWidth="1"/>
    <col min="1034" max="1034" width="15.85546875" customWidth="1"/>
    <col min="1035" max="1035" width="13.85546875" customWidth="1"/>
    <col min="1036" max="1036" width="17.5703125" customWidth="1"/>
    <col min="1037" max="1037" width="23.85546875" customWidth="1"/>
    <col min="1282" max="1282" width="13.28515625" customWidth="1"/>
    <col min="1283" max="1283" width="16.140625" customWidth="1"/>
    <col min="1284" max="1284" width="21.7109375" customWidth="1"/>
    <col min="1285" max="1285" width="32" customWidth="1"/>
    <col min="1289" max="1289" width="25.42578125" customWidth="1"/>
    <col min="1290" max="1290" width="15.85546875" customWidth="1"/>
    <col min="1291" max="1291" width="13.85546875" customWidth="1"/>
    <col min="1292" max="1292" width="17.5703125" customWidth="1"/>
    <col min="1293" max="1293" width="23.85546875" customWidth="1"/>
    <col min="1538" max="1538" width="13.28515625" customWidth="1"/>
    <col min="1539" max="1539" width="16.140625" customWidth="1"/>
    <col min="1540" max="1540" width="21.7109375" customWidth="1"/>
    <col min="1541" max="1541" width="32" customWidth="1"/>
    <col min="1545" max="1545" width="25.42578125" customWidth="1"/>
    <col min="1546" max="1546" width="15.85546875" customWidth="1"/>
    <col min="1547" max="1547" width="13.85546875" customWidth="1"/>
    <col min="1548" max="1548" width="17.5703125" customWidth="1"/>
    <col min="1549" max="1549" width="23.85546875" customWidth="1"/>
    <col min="1794" max="1794" width="13.28515625" customWidth="1"/>
    <col min="1795" max="1795" width="16.140625" customWidth="1"/>
    <col min="1796" max="1796" width="21.7109375" customWidth="1"/>
    <col min="1797" max="1797" width="32" customWidth="1"/>
    <col min="1801" max="1801" width="25.42578125" customWidth="1"/>
    <col min="1802" max="1802" width="15.85546875" customWidth="1"/>
    <col min="1803" max="1803" width="13.85546875" customWidth="1"/>
    <col min="1804" max="1804" width="17.5703125" customWidth="1"/>
    <col min="1805" max="1805" width="23.85546875" customWidth="1"/>
    <col min="2050" max="2050" width="13.28515625" customWidth="1"/>
    <col min="2051" max="2051" width="16.140625" customWidth="1"/>
    <col min="2052" max="2052" width="21.7109375" customWidth="1"/>
    <col min="2053" max="2053" width="32" customWidth="1"/>
    <col min="2057" max="2057" width="25.42578125" customWidth="1"/>
    <col min="2058" max="2058" width="15.85546875" customWidth="1"/>
    <col min="2059" max="2059" width="13.85546875" customWidth="1"/>
    <col min="2060" max="2060" width="17.5703125" customWidth="1"/>
    <col min="2061" max="2061" width="23.85546875" customWidth="1"/>
    <col min="2306" max="2306" width="13.28515625" customWidth="1"/>
    <col min="2307" max="2307" width="16.140625" customWidth="1"/>
    <col min="2308" max="2308" width="21.7109375" customWidth="1"/>
    <col min="2309" max="2309" width="32" customWidth="1"/>
    <col min="2313" max="2313" width="25.42578125" customWidth="1"/>
    <col min="2314" max="2314" width="15.85546875" customWidth="1"/>
    <col min="2315" max="2315" width="13.85546875" customWidth="1"/>
    <col min="2316" max="2316" width="17.5703125" customWidth="1"/>
    <col min="2317" max="2317" width="23.85546875" customWidth="1"/>
    <col min="2562" max="2562" width="13.28515625" customWidth="1"/>
    <col min="2563" max="2563" width="16.140625" customWidth="1"/>
    <col min="2564" max="2564" width="21.7109375" customWidth="1"/>
    <col min="2565" max="2565" width="32" customWidth="1"/>
    <col min="2569" max="2569" width="25.42578125" customWidth="1"/>
    <col min="2570" max="2570" width="15.85546875" customWidth="1"/>
    <col min="2571" max="2571" width="13.85546875" customWidth="1"/>
    <col min="2572" max="2572" width="17.5703125" customWidth="1"/>
    <col min="2573" max="2573" width="23.85546875" customWidth="1"/>
    <col min="2818" max="2818" width="13.28515625" customWidth="1"/>
    <col min="2819" max="2819" width="16.140625" customWidth="1"/>
    <col min="2820" max="2820" width="21.7109375" customWidth="1"/>
    <col min="2821" max="2821" width="32" customWidth="1"/>
    <col min="2825" max="2825" width="25.42578125" customWidth="1"/>
    <col min="2826" max="2826" width="15.85546875" customWidth="1"/>
    <col min="2827" max="2827" width="13.85546875" customWidth="1"/>
    <col min="2828" max="2828" width="17.5703125" customWidth="1"/>
    <col min="2829" max="2829" width="23.85546875" customWidth="1"/>
    <col min="3074" max="3074" width="13.28515625" customWidth="1"/>
    <col min="3075" max="3075" width="16.140625" customWidth="1"/>
    <col min="3076" max="3076" width="21.7109375" customWidth="1"/>
    <col min="3077" max="3077" width="32" customWidth="1"/>
    <col min="3081" max="3081" width="25.42578125" customWidth="1"/>
    <col min="3082" max="3082" width="15.85546875" customWidth="1"/>
    <col min="3083" max="3083" width="13.85546875" customWidth="1"/>
    <col min="3084" max="3084" width="17.5703125" customWidth="1"/>
    <col min="3085" max="3085" width="23.85546875" customWidth="1"/>
    <col min="3330" max="3330" width="13.28515625" customWidth="1"/>
    <col min="3331" max="3331" width="16.140625" customWidth="1"/>
    <col min="3332" max="3332" width="21.7109375" customWidth="1"/>
    <col min="3333" max="3333" width="32" customWidth="1"/>
    <col min="3337" max="3337" width="25.42578125" customWidth="1"/>
    <col min="3338" max="3338" width="15.85546875" customWidth="1"/>
    <col min="3339" max="3339" width="13.85546875" customWidth="1"/>
    <col min="3340" max="3340" width="17.5703125" customWidth="1"/>
    <col min="3341" max="3341" width="23.85546875" customWidth="1"/>
    <col min="3586" max="3586" width="13.28515625" customWidth="1"/>
    <col min="3587" max="3587" width="16.140625" customWidth="1"/>
    <col min="3588" max="3588" width="21.7109375" customWidth="1"/>
    <col min="3589" max="3589" width="32" customWidth="1"/>
    <col min="3593" max="3593" width="25.42578125" customWidth="1"/>
    <col min="3594" max="3594" width="15.85546875" customWidth="1"/>
    <col min="3595" max="3595" width="13.85546875" customWidth="1"/>
    <col min="3596" max="3596" width="17.5703125" customWidth="1"/>
    <col min="3597" max="3597" width="23.85546875" customWidth="1"/>
    <col min="3842" max="3842" width="13.28515625" customWidth="1"/>
    <col min="3843" max="3843" width="16.140625" customWidth="1"/>
    <col min="3844" max="3844" width="21.7109375" customWidth="1"/>
    <col min="3845" max="3845" width="32" customWidth="1"/>
    <col min="3849" max="3849" width="25.42578125" customWidth="1"/>
    <col min="3850" max="3850" width="15.85546875" customWidth="1"/>
    <col min="3851" max="3851" width="13.85546875" customWidth="1"/>
    <col min="3852" max="3852" width="17.5703125" customWidth="1"/>
    <col min="3853" max="3853" width="23.85546875" customWidth="1"/>
    <col min="4098" max="4098" width="13.28515625" customWidth="1"/>
    <col min="4099" max="4099" width="16.140625" customWidth="1"/>
    <col min="4100" max="4100" width="21.7109375" customWidth="1"/>
    <col min="4101" max="4101" width="32" customWidth="1"/>
    <col min="4105" max="4105" width="25.42578125" customWidth="1"/>
    <col min="4106" max="4106" width="15.85546875" customWidth="1"/>
    <col min="4107" max="4107" width="13.85546875" customWidth="1"/>
    <col min="4108" max="4108" width="17.5703125" customWidth="1"/>
    <col min="4109" max="4109" width="23.85546875" customWidth="1"/>
    <col min="4354" max="4354" width="13.28515625" customWidth="1"/>
    <col min="4355" max="4355" width="16.140625" customWidth="1"/>
    <col min="4356" max="4356" width="21.7109375" customWidth="1"/>
    <col min="4357" max="4357" width="32" customWidth="1"/>
    <col min="4361" max="4361" width="25.42578125" customWidth="1"/>
    <col min="4362" max="4362" width="15.85546875" customWidth="1"/>
    <col min="4363" max="4363" width="13.85546875" customWidth="1"/>
    <col min="4364" max="4364" width="17.5703125" customWidth="1"/>
    <col min="4365" max="4365" width="23.85546875" customWidth="1"/>
    <col min="4610" max="4610" width="13.28515625" customWidth="1"/>
    <col min="4611" max="4611" width="16.140625" customWidth="1"/>
    <col min="4612" max="4612" width="21.7109375" customWidth="1"/>
    <col min="4613" max="4613" width="32" customWidth="1"/>
    <col min="4617" max="4617" width="25.42578125" customWidth="1"/>
    <col min="4618" max="4618" width="15.85546875" customWidth="1"/>
    <col min="4619" max="4619" width="13.85546875" customWidth="1"/>
    <col min="4620" max="4620" width="17.5703125" customWidth="1"/>
    <col min="4621" max="4621" width="23.85546875" customWidth="1"/>
    <col min="4866" max="4866" width="13.28515625" customWidth="1"/>
    <col min="4867" max="4867" width="16.140625" customWidth="1"/>
    <col min="4868" max="4868" width="21.7109375" customWidth="1"/>
    <col min="4869" max="4869" width="32" customWidth="1"/>
    <col min="4873" max="4873" width="25.42578125" customWidth="1"/>
    <col min="4874" max="4874" width="15.85546875" customWidth="1"/>
    <col min="4875" max="4875" width="13.85546875" customWidth="1"/>
    <col min="4876" max="4876" width="17.5703125" customWidth="1"/>
    <col min="4877" max="4877" width="23.85546875" customWidth="1"/>
    <col min="5122" max="5122" width="13.28515625" customWidth="1"/>
    <col min="5123" max="5123" width="16.140625" customWidth="1"/>
    <col min="5124" max="5124" width="21.7109375" customWidth="1"/>
    <col min="5125" max="5125" width="32" customWidth="1"/>
    <col min="5129" max="5129" width="25.42578125" customWidth="1"/>
    <col min="5130" max="5130" width="15.85546875" customWidth="1"/>
    <col min="5131" max="5131" width="13.85546875" customWidth="1"/>
    <col min="5132" max="5132" width="17.5703125" customWidth="1"/>
    <col min="5133" max="5133" width="23.85546875" customWidth="1"/>
    <col min="5378" max="5378" width="13.28515625" customWidth="1"/>
    <col min="5379" max="5379" width="16.140625" customWidth="1"/>
    <col min="5380" max="5380" width="21.7109375" customWidth="1"/>
    <col min="5381" max="5381" width="32" customWidth="1"/>
    <col min="5385" max="5385" width="25.42578125" customWidth="1"/>
    <col min="5386" max="5386" width="15.85546875" customWidth="1"/>
    <col min="5387" max="5387" width="13.85546875" customWidth="1"/>
    <col min="5388" max="5388" width="17.5703125" customWidth="1"/>
    <col min="5389" max="5389" width="23.85546875" customWidth="1"/>
    <col min="5634" max="5634" width="13.28515625" customWidth="1"/>
    <col min="5635" max="5635" width="16.140625" customWidth="1"/>
    <col min="5636" max="5636" width="21.7109375" customWidth="1"/>
    <col min="5637" max="5637" width="32" customWidth="1"/>
    <col min="5641" max="5641" width="25.42578125" customWidth="1"/>
    <col min="5642" max="5642" width="15.85546875" customWidth="1"/>
    <col min="5643" max="5643" width="13.85546875" customWidth="1"/>
    <col min="5644" max="5644" width="17.5703125" customWidth="1"/>
    <col min="5645" max="5645" width="23.85546875" customWidth="1"/>
    <col min="5890" max="5890" width="13.28515625" customWidth="1"/>
    <col min="5891" max="5891" width="16.140625" customWidth="1"/>
    <col min="5892" max="5892" width="21.7109375" customWidth="1"/>
    <col min="5893" max="5893" width="32" customWidth="1"/>
    <col min="5897" max="5897" width="25.42578125" customWidth="1"/>
    <col min="5898" max="5898" width="15.85546875" customWidth="1"/>
    <col min="5899" max="5899" width="13.85546875" customWidth="1"/>
    <col min="5900" max="5900" width="17.5703125" customWidth="1"/>
    <col min="5901" max="5901" width="23.85546875" customWidth="1"/>
    <col min="6146" max="6146" width="13.28515625" customWidth="1"/>
    <col min="6147" max="6147" width="16.140625" customWidth="1"/>
    <col min="6148" max="6148" width="21.7109375" customWidth="1"/>
    <col min="6149" max="6149" width="32" customWidth="1"/>
    <col min="6153" max="6153" width="25.42578125" customWidth="1"/>
    <col min="6154" max="6154" width="15.85546875" customWidth="1"/>
    <col min="6155" max="6155" width="13.85546875" customWidth="1"/>
    <col min="6156" max="6156" width="17.5703125" customWidth="1"/>
    <col min="6157" max="6157" width="23.85546875" customWidth="1"/>
    <col min="6402" max="6402" width="13.28515625" customWidth="1"/>
    <col min="6403" max="6403" width="16.140625" customWidth="1"/>
    <col min="6404" max="6404" width="21.7109375" customWidth="1"/>
    <col min="6405" max="6405" width="32" customWidth="1"/>
    <col min="6409" max="6409" width="25.42578125" customWidth="1"/>
    <col min="6410" max="6410" width="15.85546875" customWidth="1"/>
    <col min="6411" max="6411" width="13.85546875" customWidth="1"/>
    <col min="6412" max="6412" width="17.5703125" customWidth="1"/>
    <col min="6413" max="6413" width="23.85546875" customWidth="1"/>
    <col min="6658" max="6658" width="13.28515625" customWidth="1"/>
    <col min="6659" max="6659" width="16.140625" customWidth="1"/>
    <col min="6660" max="6660" width="21.7109375" customWidth="1"/>
    <col min="6661" max="6661" width="32" customWidth="1"/>
    <col min="6665" max="6665" width="25.42578125" customWidth="1"/>
    <col min="6666" max="6666" width="15.85546875" customWidth="1"/>
    <col min="6667" max="6667" width="13.85546875" customWidth="1"/>
    <col min="6668" max="6668" width="17.5703125" customWidth="1"/>
    <col min="6669" max="6669" width="23.85546875" customWidth="1"/>
    <col min="6914" max="6914" width="13.28515625" customWidth="1"/>
    <col min="6915" max="6915" width="16.140625" customWidth="1"/>
    <col min="6916" max="6916" width="21.7109375" customWidth="1"/>
    <col min="6917" max="6917" width="32" customWidth="1"/>
    <col min="6921" max="6921" width="25.42578125" customWidth="1"/>
    <col min="6922" max="6922" width="15.85546875" customWidth="1"/>
    <col min="6923" max="6923" width="13.85546875" customWidth="1"/>
    <col min="6924" max="6924" width="17.5703125" customWidth="1"/>
    <col min="6925" max="6925" width="23.85546875" customWidth="1"/>
    <col min="7170" max="7170" width="13.28515625" customWidth="1"/>
    <col min="7171" max="7171" width="16.140625" customWidth="1"/>
    <col min="7172" max="7172" width="21.7109375" customWidth="1"/>
    <col min="7173" max="7173" width="32" customWidth="1"/>
    <col min="7177" max="7177" width="25.42578125" customWidth="1"/>
    <col min="7178" max="7178" width="15.85546875" customWidth="1"/>
    <col min="7179" max="7179" width="13.85546875" customWidth="1"/>
    <col min="7180" max="7180" width="17.5703125" customWidth="1"/>
    <col min="7181" max="7181" width="23.85546875" customWidth="1"/>
    <col min="7426" max="7426" width="13.28515625" customWidth="1"/>
    <col min="7427" max="7427" width="16.140625" customWidth="1"/>
    <col min="7428" max="7428" width="21.7109375" customWidth="1"/>
    <col min="7429" max="7429" width="32" customWidth="1"/>
    <col min="7433" max="7433" width="25.42578125" customWidth="1"/>
    <col min="7434" max="7434" width="15.85546875" customWidth="1"/>
    <col min="7435" max="7435" width="13.85546875" customWidth="1"/>
    <col min="7436" max="7436" width="17.5703125" customWidth="1"/>
    <col min="7437" max="7437" width="23.85546875" customWidth="1"/>
    <col min="7682" max="7682" width="13.28515625" customWidth="1"/>
    <col min="7683" max="7683" width="16.140625" customWidth="1"/>
    <col min="7684" max="7684" width="21.7109375" customWidth="1"/>
    <col min="7685" max="7685" width="32" customWidth="1"/>
    <col min="7689" max="7689" width="25.42578125" customWidth="1"/>
    <col min="7690" max="7690" width="15.85546875" customWidth="1"/>
    <col min="7691" max="7691" width="13.85546875" customWidth="1"/>
    <col min="7692" max="7692" width="17.5703125" customWidth="1"/>
    <col min="7693" max="7693" width="23.85546875" customWidth="1"/>
    <col min="7938" max="7938" width="13.28515625" customWidth="1"/>
    <col min="7939" max="7939" width="16.140625" customWidth="1"/>
    <col min="7940" max="7940" width="21.7109375" customWidth="1"/>
    <col min="7941" max="7941" width="32" customWidth="1"/>
    <col min="7945" max="7945" width="25.42578125" customWidth="1"/>
    <col min="7946" max="7946" width="15.85546875" customWidth="1"/>
    <col min="7947" max="7947" width="13.85546875" customWidth="1"/>
    <col min="7948" max="7948" width="17.5703125" customWidth="1"/>
    <col min="7949" max="7949" width="23.85546875" customWidth="1"/>
    <col min="8194" max="8194" width="13.28515625" customWidth="1"/>
    <col min="8195" max="8195" width="16.140625" customWidth="1"/>
    <col min="8196" max="8196" width="21.7109375" customWidth="1"/>
    <col min="8197" max="8197" width="32" customWidth="1"/>
    <col min="8201" max="8201" width="25.42578125" customWidth="1"/>
    <col min="8202" max="8202" width="15.85546875" customWidth="1"/>
    <col min="8203" max="8203" width="13.85546875" customWidth="1"/>
    <col min="8204" max="8204" width="17.5703125" customWidth="1"/>
    <col min="8205" max="8205" width="23.85546875" customWidth="1"/>
    <col min="8450" max="8450" width="13.28515625" customWidth="1"/>
    <col min="8451" max="8451" width="16.140625" customWidth="1"/>
    <col min="8452" max="8452" width="21.7109375" customWidth="1"/>
    <col min="8453" max="8453" width="32" customWidth="1"/>
    <col min="8457" max="8457" width="25.42578125" customWidth="1"/>
    <col min="8458" max="8458" width="15.85546875" customWidth="1"/>
    <col min="8459" max="8459" width="13.85546875" customWidth="1"/>
    <col min="8460" max="8460" width="17.5703125" customWidth="1"/>
    <col min="8461" max="8461" width="23.85546875" customWidth="1"/>
    <col min="8706" max="8706" width="13.28515625" customWidth="1"/>
    <col min="8707" max="8707" width="16.140625" customWidth="1"/>
    <col min="8708" max="8708" width="21.7109375" customWidth="1"/>
    <col min="8709" max="8709" width="32" customWidth="1"/>
    <col min="8713" max="8713" width="25.42578125" customWidth="1"/>
    <col min="8714" max="8714" width="15.85546875" customWidth="1"/>
    <col min="8715" max="8715" width="13.85546875" customWidth="1"/>
    <col min="8716" max="8716" width="17.5703125" customWidth="1"/>
    <col min="8717" max="8717" width="23.85546875" customWidth="1"/>
    <col min="8962" max="8962" width="13.28515625" customWidth="1"/>
    <col min="8963" max="8963" width="16.140625" customWidth="1"/>
    <col min="8964" max="8964" width="21.7109375" customWidth="1"/>
    <col min="8965" max="8965" width="32" customWidth="1"/>
    <col min="8969" max="8969" width="25.42578125" customWidth="1"/>
    <col min="8970" max="8970" width="15.85546875" customWidth="1"/>
    <col min="8971" max="8971" width="13.85546875" customWidth="1"/>
    <col min="8972" max="8972" width="17.5703125" customWidth="1"/>
    <col min="8973" max="8973" width="23.85546875" customWidth="1"/>
    <col min="9218" max="9218" width="13.28515625" customWidth="1"/>
    <col min="9219" max="9219" width="16.140625" customWidth="1"/>
    <col min="9220" max="9220" width="21.7109375" customWidth="1"/>
    <col min="9221" max="9221" width="32" customWidth="1"/>
    <col min="9225" max="9225" width="25.42578125" customWidth="1"/>
    <col min="9226" max="9226" width="15.85546875" customWidth="1"/>
    <col min="9227" max="9227" width="13.85546875" customWidth="1"/>
    <col min="9228" max="9228" width="17.5703125" customWidth="1"/>
    <col min="9229" max="9229" width="23.85546875" customWidth="1"/>
    <col min="9474" max="9474" width="13.28515625" customWidth="1"/>
    <col min="9475" max="9475" width="16.140625" customWidth="1"/>
    <col min="9476" max="9476" width="21.7109375" customWidth="1"/>
    <col min="9477" max="9477" width="32" customWidth="1"/>
    <col min="9481" max="9481" width="25.42578125" customWidth="1"/>
    <col min="9482" max="9482" width="15.85546875" customWidth="1"/>
    <col min="9483" max="9483" width="13.85546875" customWidth="1"/>
    <col min="9484" max="9484" width="17.5703125" customWidth="1"/>
    <col min="9485" max="9485" width="23.85546875" customWidth="1"/>
    <col min="9730" max="9730" width="13.28515625" customWidth="1"/>
    <col min="9731" max="9731" width="16.140625" customWidth="1"/>
    <col min="9732" max="9732" width="21.7109375" customWidth="1"/>
    <col min="9733" max="9733" width="32" customWidth="1"/>
    <col min="9737" max="9737" width="25.42578125" customWidth="1"/>
    <col min="9738" max="9738" width="15.85546875" customWidth="1"/>
    <col min="9739" max="9739" width="13.85546875" customWidth="1"/>
    <col min="9740" max="9740" width="17.5703125" customWidth="1"/>
    <col min="9741" max="9741" width="23.85546875" customWidth="1"/>
    <col min="9986" max="9986" width="13.28515625" customWidth="1"/>
    <col min="9987" max="9987" width="16.140625" customWidth="1"/>
    <col min="9988" max="9988" width="21.7109375" customWidth="1"/>
    <col min="9989" max="9989" width="32" customWidth="1"/>
    <col min="9993" max="9993" width="25.42578125" customWidth="1"/>
    <col min="9994" max="9994" width="15.85546875" customWidth="1"/>
    <col min="9995" max="9995" width="13.85546875" customWidth="1"/>
    <col min="9996" max="9996" width="17.5703125" customWidth="1"/>
    <col min="9997" max="9997" width="23.85546875" customWidth="1"/>
    <col min="10242" max="10242" width="13.28515625" customWidth="1"/>
    <col min="10243" max="10243" width="16.140625" customWidth="1"/>
    <col min="10244" max="10244" width="21.7109375" customWidth="1"/>
    <col min="10245" max="10245" width="32" customWidth="1"/>
    <col min="10249" max="10249" width="25.42578125" customWidth="1"/>
    <col min="10250" max="10250" width="15.85546875" customWidth="1"/>
    <col min="10251" max="10251" width="13.85546875" customWidth="1"/>
    <col min="10252" max="10252" width="17.5703125" customWidth="1"/>
    <col min="10253" max="10253" width="23.85546875" customWidth="1"/>
    <col min="10498" max="10498" width="13.28515625" customWidth="1"/>
    <col min="10499" max="10499" width="16.140625" customWidth="1"/>
    <col min="10500" max="10500" width="21.7109375" customWidth="1"/>
    <col min="10501" max="10501" width="32" customWidth="1"/>
    <col min="10505" max="10505" width="25.42578125" customWidth="1"/>
    <col min="10506" max="10506" width="15.85546875" customWidth="1"/>
    <col min="10507" max="10507" width="13.85546875" customWidth="1"/>
    <col min="10508" max="10508" width="17.5703125" customWidth="1"/>
    <col min="10509" max="10509" width="23.85546875" customWidth="1"/>
    <col min="10754" max="10754" width="13.28515625" customWidth="1"/>
    <col min="10755" max="10755" width="16.140625" customWidth="1"/>
    <col min="10756" max="10756" width="21.7109375" customWidth="1"/>
    <col min="10757" max="10757" width="32" customWidth="1"/>
    <col min="10761" max="10761" width="25.42578125" customWidth="1"/>
    <col min="10762" max="10762" width="15.85546875" customWidth="1"/>
    <col min="10763" max="10763" width="13.85546875" customWidth="1"/>
    <col min="10764" max="10764" width="17.5703125" customWidth="1"/>
    <col min="10765" max="10765" width="23.85546875" customWidth="1"/>
    <col min="11010" max="11010" width="13.28515625" customWidth="1"/>
    <col min="11011" max="11011" width="16.140625" customWidth="1"/>
    <col min="11012" max="11012" width="21.7109375" customWidth="1"/>
    <col min="11013" max="11013" width="32" customWidth="1"/>
    <col min="11017" max="11017" width="25.42578125" customWidth="1"/>
    <col min="11018" max="11018" width="15.85546875" customWidth="1"/>
    <col min="11019" max="11019" width="13.85546875" customWidth="1"/>
    <col min="11020" max="11020" width="17.5703125" customWidth="1"/>
    <col min="11021" max="11021" width="23.85546875" customWidth="1"/>
    <col min="11266" max="11266" width="13.28515625" customWidth="1"/>
    <col min="11267" max="11267" width="16.140625" customWidth="1"/>
    <col min="11268" max="11268" width="21.7109375" customWidth="1"/>
    <col min="11269" max="11269" width="32" customWidth="1"/>
    <col min="11273" max="11273" width="25.42578125" customWidth="1"/>
    <col min="11274" max="11274" width="15.85546875" customWidth="1"/>
    <col min="11275" max="11275" width="13.85546875" customWidth="1"/>
    <col min="11276" max="11276" width="17.5703125" customWidth="1"/>
    <col min="11277" max="11277" width="23.85546875" customWidth="1"/>
    <col min="11522" max="11522" width="13.28515625" customWidth="1"/>
    <col min="11523" max="11523" width="16.140625" customWidth="1"/>
    <col min="11524" max="11524" width="21.7109375" customWidth="1"/>
    <col min="11525" max="11525" width="32" customWidth="1"/>
    <col min="11529" max="11529" width="25.42578125" customWidth="1"/>
    <col min="11530" max="11530" width="15.85546875" customWidth="1"/>
    <col min="11531" max="11531" width="13.85546875" customWidth="1"/>
    <col min="11532" max="11532" width="17.5703125" customWidth="1"/>
    <col min="11533" max="11533" width="23.85546875" customWidth="1"/>
    <col min="11778" max="11778" width="13.28515625" customWidth="1"/>
    <col min="11779" max="11779" width="16.140625" customWidth="1"/>
    <col min="11780" max="11780" width="21.7109375" customWidth="1"/>
    <col min="11781" max="11781" width="32" customWidth="1"/>
    <col min="11785" max="11785" width="25.42578125" customWidth="1"/>
    <col min="11786" max="11786" width="15.85546875" customWidth="1"/>
    <col min="11787" max="11787" width="13.85546875" customWidth="1"/>
    <col min="11788" max="11788" width="17.5703125" customWidth="1"/>
    <col min="11789" max="11789" width="23.85546875" customWidth="1"/>
    <col min="12034" max="12034" width="13.28515625" customWidth="1"/>
    <col min="12035" max="12035" width="16.140625" customWidth="1"/>
    <col min="12036" max="12036" width="21.7109375" customWidth="1"/>
    <col min="12037" max="12037" width="32" customWidth="1"/>
    <col min="12041" max="12041" width="25.42578125" customWidth="1"/>
    <col min="12042" max="12042" width="15.85546875" customWidth="1"/>
    <col min="12043" max="12043" width="13.85546875" customWidth="1"/>
    <col min="12044" max="12044" width="17.5703125" customWidth="1"/>
    <col min="12045" max="12045" width="23.85546875" customWidth="1"/>
    <col min="12290" max="12290" width="13.28515625" customWidth="1"/>
    <col min="12291" max="12291" width="16.140625" customWidth="1"/>
    <col min="12292" max="12292" width="21.7109375" customWidth="1"/>
    <col min="12293" max="12293" width="32" customWidth="1"/>
    <col min="12297" max="12297" width="25.42578125" customWidth="1"/>
    <col min="12298" max="12298" width="15.85546875" customWidth="1"/>
    <col min="12299" max="12299" width="13.85546875" customWidth="1"/>
    <col min="12300" max="12300" width="17.5703125" customWidth="1"/>
    <col min="12301" max="12301" width="23.85546875" customWidth="1"/>
    <col min="12546" max="12546" width="13.28515625" customWidth="1"/>
    <col min="12547" max="12547" width="16.140625" customWidth="1"/>
    <col min="12548" max="12548" width="21.7109375" customWidth="1"/>
    <col min="12549" max="12549" width="32" customWidth="1"/>
    <col min="12553" max="12553" width="25.42578125" customWidth="1"/>
    <col min="12554" max="12554" width="15.85546875" customWidth="1"/>
    <col min="12555" max="12555" width="13.85546875" customWidth="1"/>
    <col min="12556" max="12556" width="17.5703125" customWidth="1"/>
    <col min="12557" max="12557" width="23.85546875" customWidth="1"/>
    <col min="12802" max="12802" width="13.28515625" customWidth="1"/>
    <col min="12803" max="12803" width="16.140625" customWidth="1"/>
    <col min="12804" max="12804" width="21.7109375" customWidth="1"/>
    <col min="12805" max="12805" width="32" customWidth="1"/>
    <col min="12809" max="12809" width="25.42578125" customWidth="1"/>
    <col min="12810" max="12810" width="15.85546875" customWidth="1"/>
    <col min="12811" max="12811" width="13.85546875" customWidth="1"/>
    <col min="12812" max="12812" width="17.5703125" customWidth="1"/>
    <col min="12813" max="12813" width="23.85546875" customWidth="1"/>
    <col min="13058" max="13058" width="13.28515625" customWidth="1"/>
    <col min="13059" max="13059" width="16.140625" customWidth="1"/>
    <col min="13060" max="13060" width="21.7109375" customWidth="1"/>
    <col min="13061" max="13061" width="32" customWidth="1"/>
    <col min="13065" max="13065" width="25.42578125" customWidth="1"/>
    <col min="13066" max="13066" width="15.85546875" customWidth="1"/>
    <col min="13067" max="13067" width="13.85546875" customWidth="1"/>
    <col min="13068" max="13068" width="17.5703125" customWidth="1"/>
    <col min="13069" max="13069" width="23.85546875" customWidth="1"/>
    <col min="13314" max="13314" width="13.28515625" customWidth="1"/>
    <col min="13315" max="13315" width="16.140625" customWidth="1"/>
    <col min="13316" max="13316" width="21.7109375" customWidth="1"/>
    <col min="13317" max="13317" width="32" customWidth="1"/>
    <col min="13321" max="13321" width="25.42578125" customWidth="1"/>
    <col min="13322" max="13322" width="15.85546875" customWidth="1"/>
    <col min="13323" max="13323" width="13.85546875" customWidth="1"/>
    <col min="13324" max="13324" width="17.5703125" customWidth="1"/>
    <col min="13325" max="13325" width="23.85546875" customWidth="1"/>
    <col min="13570" max="13570" width="13.28515625" customWidth="1"/>
    <col min="13571" max="13571" width="16.140625" customWidth="1"/>
    <col min="13572" max="13572" width="21.7109375" customWidth="1"/>
    <col min="13573" max="13573" width="32" customWidth="1"/>
    <col min="13577" max="13577" width="25.42578125" customWidth="1"/>
    <col min="13578" max="13578" width="15.85546875" customWidth="1"/>
    <col min="13579" max="13579" width="13.85546875" customWidth="1"/>
    <col min="13580" max="13580" width="17.5703125" customWidth="1"/>
    <col min="13581" max="13581" width="23.85546875" customWidth="1"/>
    <col min="13826" max="13826" width="13.28515625" customWidth="1"/>
    <col min="13827" max="13827" width="16.140625" customWidth="1"/>
    <col min="13828" max="13828" width="21.7109375" customWidth="1"/>
    <col min="13829" max="13829" width="32" customWidth="1"/>
    <col min="13833" max="13833" width="25.42578125" customWidth="1"/>
    <col min="13834" max="13834" width="15.85546875" customWidth="1"/>
    <col min="13835" max="13835" width="13.85546875" customWidth="1"/>
    <col min="13836" max="13836" width="17.5703125" customWidth="1"/>
    <col min="13837" max="13837" width="23.85546875" customWidth="1"/>
    <col min="14082" max="14082" width="13.28515625" customWidth="1"/>
    <col min="14083" max="14083" width="16.140625" customWidth="1"/>
    <col min="14084" max="14084" width="21.7109375" customWidth="1"/>
    <col min="14085" max="14085" width="32" customWidth="1"/>
    <col min="14089" max="14089" width="25.42578125" customWidth="1"/>
    <col min="14090" max="14090" width="15.85546875" customWidth="1"/>
    <col min="14091" max="14091" width="13.85546875" customWidth="1"/>
    <col min="14092" max="14092" width="17.5703125" customWidth="1"/>
    <col min="14093" max="14093" width="23.85546875" customWidth="1"/>
    <col min="14338" max="14338" width="13.28515625" customWidth="1"/>
    <col min="14339" max="14339" width="16.140625" customWidth="1"/>
    <col min="14340" max="14340" width="21.7109375" customWidth="1"/>
    <col min="14341" max="14341" width="32" customWidth="1"/>
    <col min="14345" max="14345" width="25.42578125" customWidth="1"/>
    <col min="14346" max="14346" width="15.85546875" customWidth="1"/>
    <col min="14347" max="14347" width="13.85546875" customWidth="1"/>
    <col min="14348" max="14348" width="17.5703125" customWidth="1"/>
    <col min="14349" max="14349" width="23.85546875" customWidth="1"/>
    <col min="14594" max="14594" width="13.28515625" customWidth="1"/>
    <col min="14595" max="14595" width="16.140625" customWidth="1"/>
    <col min="14596" max="14596" width="21.7109375" customWidth="1"/>
    <col min="14597" max="14597" width="32" customWidth="1"/>
    <col min="14601" max="14601" width="25.42578125" customWidth="1"/>
    <col min="14602" max="14602" width="15.85546875" customWidth="1"/>
    <col min="14603" max="14603" width="13.85546875" customWidth="1"/>
    <col min="14604" max="14604" width="17.5703125" customWidth="1"/>
    <col min="14605" max="14605" width="23.85546875" customWidth="1"/>
    <col min="14850" max="14850" width="13.28515625" customWidth="1"/>
    <col min="14851" max="14851" width="16.140625" customWidth="1"/>
    <col min="14852" max="14852" width="21.7109375" customWidth="1"/>
    <col min="14853" max="14853" width="32" customWidth="1"/>
    <col min="14857" max="14857" width="25.42578125" customWidth="1"/>
    <col min="14858" max="14858" width="15.85546875" customWidth="1"/>
    <col min="14859" max="14859" width="13.85546875" customWidth="1"/>
    <col min="14860" max="14860" width="17.5703125" customWidth="1"/>
    <col min="14861" max="14861" width="23.85546875" customWidth="1"/>
    <col min="15106" max="15106" width="13.28515625" customWidth="1"/>
    <col min="15107" max="15107" width="16.140625" customWidth="1"/>
    <col min="15108" max="15108" width="21.7109375" customWidth="1"/>
    <col min="15109" max="15109" width="32" customWidth="1"/>
    <col min="15113" max="15113" width="25.42578125" customWidth="1"/>
    <col min="15114" max="15114" width="15.85546875" customWidth="1"/>
    <col min="15115" max="15115" width="13.85546875" customWidth="1"/>
    <col min="15116" max="15116" width="17.5703125" customWidth="1"/>
    <col min="15117" max="15117" width="23.85546875" customWidth="1"/>
    <col min="15362" max="15362" width="13.28515625" customWidth="1"/>
    <col min="15363" max="15363" width="16.140625" customWidth="1"/>
    <col min="15364" max="15364" width="21.7109375" customWidth="1"/>
    <col min="15365" max="15365" width="32" customWidth="1"/>
    <col min="15369" max="15369" width="25.42578125" customWidth="1"/>
    <col min="15370" max="15370" width="15.85546875" customWidth="1"/>
    <col min="15371" max="15371" width="13.85546875" customWidth="1"/>
    <col min="15372" max="15372" width="17.5703125" customWidth="1"/>
    <col min="15373" max="15373" width="23.85546875" customWidth="1"/>
    <col min="15618" max="15618" width="13.28515625" customWidth="1"/>
    <col min="15619" max="15619" width="16.140625" customWidth="1"/>
    <col min="15620" max="15620" width="21.7109375" customWidth="1"/>
    <col min="15621" max="15621" width="32" customWidth="1"/>
    <col min="15625" max="15625" width="25.42578125" customWidth="1"/>
    <col min="15626" max="15626" width="15.85546875" customWidth="1"/>
    <col min="15627" max="15627" width="13.85546875" customWidth="1"/>
    <col min="15628" max="15628" width="17.5703125" customWidth="1"/>
    <col min="15629" max="15629" width="23.85546875" customWidth="1"/>
    <col min="15874" max="15874" width="13.28515625" customWidth="1"/>
    <col min="15875" max="15875" width="16.140625" customWidth="1"/>
    <col min="15876" max="15876" width="21.7109375" customWidth="1"/>
    <col min="15877" max="15877" width="32" customWidth="1"/>
    <col min="15881" max="15881" width="25.42578125" customWidth="1"/>
    <col min="15882" max="15882" width="15.85546875" customWidth="1"/>
    <col min="15883" max="15883" width="13.85546875" customWidth="1"/>
    <col min="15884" max="15884" width="17.5703125" customWidth="1"/>
    <col min="15885" max="15885" width="23.85546875" customWidth="1"/>
    <col min="16130" max="16130" width="13.28515625" customWidth="1"/>
    <col min="16131" max="16131" width="16.140625" customWidth="1"/>
    <col min="16132" max="16132" width="21.7109375" customWidth="1"/>
    <col min="16133" max="16133" width="32" customWidth="1"/>
    <col min="16137" max="16137" width="25.42578125" customWidth="1"/>
    <col min="16138" max="16138" width="15.85546875" customWidth="1"/>
    <col min="16139" max="16139" width="13.85546875" customWidth="1"/>
    <col min="16140" max="16140" width="17.5703125" customWidth="1"/>
    <col min="16141" max="16141" width="23.85546875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2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2" ht="33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6" t="s">
        <v>11</v>
      </c>
      <c r="K3" s="6" t="s">
        <v>12</v>
      </c>
      <c r="L3" s="6" t="s">
        <v>13</v>
      </c>
    </row>
    <row r="4" spans="1:12" ht="21">
      <c r="A4" s="7" t="s">
        <v>14</v>
      </c>
      <c r="B4" s="7"/>
      <c r="C4" s="7"/>
      <c r="D4" s="7"/>
      <c r="E4" s="7"/>
      <c r="F4" s="7"/>
      <c r="G4" s="7"/>
      <c r="H4" s="7"/>
      <c r="I4" s="8">
        <f>SUM(I5:I17)</f>
        <v>250.95238095238093</v>
      </c>
      <c r="J4" s="8">
        <f>SUM(J5:J17)</f>
        <v>12.547619047619047</v>
      </c>
      <c r="K4" s="8">
        <f>SUM(K5:K17)</f>
        <v>263.5</v>
      </c>
      <c r="L4" s="8">
        <f>SUM(L5:L17)</f>
        <v>27667.5</v>
      </c>
    </row>
    <row r="5" spans="1:12" ht="12.75" customHeight="1">
      <c r="A5" s="9"/>
      <c r="B5" s="10" t="s">
        <v>15</v>
      </c>
      <c r="C5" s="10"/>
      <c r="D5" s="10"/>
      <c r="E5" s="10"/>
      <c r="F5" s="10"/>
      <c r="G5" s="10"/>
      <c r="H5" s="10"/>
      <c r="I5" s="11"/>
      <c r="J5" s="12"/>
      <c r="K5" s="12"/>
      <c r="L5" s="12"/>
    </row>
    <row r="6" spans="1:12" ht="56.25">
      <c r="A6" s="13"/>
      <c r="B6" s="13"/>
      <c r="C6" s="14" t="s">
        <v>16</v>
      </c>
      <c r="D6" s="14" t="s">
        <v>17</v>
      </c>
      <c r="E6" s="14" t="s">
        <v>18</v>
      </c>
      <c r="F6" s="13" t="s">
        <v>19</v>
      </c>
      <c r="G6" s="13" t="s">
        <v>20</v>
      </c>
      <c r="H6" s="13">
        <v>105</v>
      </c>
      <c r="I6" s="12">
        <f t="shared" ref="I6:I17" si="0">K6/1.05</f>
        <v>57.142857142857139</v>
      </c>
      <c r="J6" s="12">
        <f>I6*0.05</f>
        <v>2.8571428571428572</v>
      </c>
      <c r="K6" s="12">
        <v>60</v>
      </c>
      <c r="L6" s="12">
        <f t="shared" ref="L6:L17" si="1">K6*H6</f>
        <v>6300</v>
      </c>
    </row>
    <row r="7" spans="1:12" ht="48">
      <c r="A7" s="15"/>
      <c r="B7" s="16"/>
      <c r="C7" s="17" t="s">
        <v>21</v>
      </c>
      <c r="D7" s="17" t="s">
        <v>17</v>
      </c>
      <c r="E7" s="18" t="s">
        <v>22</v>
      </c>
      <c r="F7" s="19" t="s">
        <v>19</v>
      </c>
      <c r="G7" s="19" t="s">
        <v>20</v>
      </c>
      <c r="H7" s="13">
        <v>105</v>
      </c>
      <c r="I7" s="12">
        <f t="shared" si="0"/>
        <v>9.0476190476190474</v>
      </c>
      <c r="J7" s="12">
        <f>I7*0.05</f>
        <v>0.45238095238095238</v>
      </c>
      <c r="K7" s="12">
        <v>9.5</v>
      </c>
      <c r="L7" s="12">
        <f t="shared" si="1"/>
        <v>997.5</v>
      </c>
    </row>
    <row r="8" spans="1:12" ht="12.75" customHeight="1">
      <c r="A8" s="9"/>
      <c r="B8" s="20" t="s">
        <v>23</v>
      </c>
      <c r="C8" s="20"/>
      <c r="D8" s="20"/>
      <c r="E8" s="20"/>
      <c r="F8" s="20"/>
      <c r="G8" s="20"/>
      <c r="H8" s="20"/>
      <c r="I8" s="20">
        <f t="shared" si="0"/>
        <v>0</v>
      </c>
      <c r="J8" s="12"/>
      <c r="K8" s="12"/>
      <c r="L8" s="12">
        <f t="shared" si="1"/>
        <v>0</v>
      </c>
    </row>
    <row r="9" spans="1:12" ht="56.25">
      <c r="A9" s="21"/>
      <c r="B9" s="21"/>
      <c r="C9" s="22" t="s">
        <v>24</v>
      </c>
      <c r="D9" s="23" t="s">
        <v>25</v>
      </c>
      <c r="E9" s="23" t="s">
        <v>18</v>
      </c>
      <c r="F9" s="24" t="s">
        <v>26</v>
      </c>
      <c r="G9" s="24" t="s">
        <v>27</v>
      </c>
      <c r="H9" s="24" t="s">
        <v>28</v>
      </c>
      <c r="I9" s="12">
        <f t="shared" si="0"/>
        <v>39.047619047619044</v>
      </c>
      <c r="J9" s="12">
        <f>I9*0.05</f>
        <v>1.9523809523809523</v>
      </c>
      <c r="K9" s="12">
        <v>41</v>
      </c>
      <c r="L9" s="12">
        <f t="shared" si="1"/>
        <v>4305</v>
      </c>
    </row>
    <row r="10" spans="1:12" ht="14.65" customHeight="1">
      <c r="A10" s="9"/>
      <c r="B10" s="20" t="s">
        <v>29</v>
      </c>
      <c r="C10" s="20"/>
      <c r="D10" s="20"/>
      <c r="E10" s="20"/>
      <c r="F10" s="20"/>
      <c r="G10" s="20"/>
      <c r="H10" s="20"/>
      <c r="I10" s="20">
        <f t="shared" si="0"/>
        <v>0</v>
      </c>
      <c r="J10" s="12"/>
      <c r="K10" s="12"/>
      <c r="L10" s="12">
        <f t="shared" si="1"/>
        <v>0</v>
      </c>
    </row>
    <row r="11" spans="1:12" ht="72">
      <c r="A11" s="25">
        <v>6110</v>
      </c>
      <c r="B11" s="25"/>
      <c r="C11" s="17" t="s">
        <v>30</v>
      </c>
      <c r="D11" s="26" t="s">
        <v>31</v>
      </c>
      <c r="E11" s="26" t="s">
        <v>18</v>
      </c>
      <c r="F11" s="27" t="s">
        <v>19</v>
      </c>
      <c r="G11" s="27" t="s">
        <v>20</v>
      </c>
      <c r="H11" s="24" t="s">
        <v>28</v>
      </c>
      <c r="I11" s="12">
        <f t="shared" si="0"/>
        <v>34.285714285714285</v>
      </c>
      <c r="J11" s="12">
        <f>I11*0.05</f>
        <v>1.7142857142857144</v>
      </c>
      <c r="K11" s="12">
        <v>36</v>
      </c>
      <c r="L11" s="12">
        <f t="shared" si="1"/>
        <v>3780</v>
      </c>
    </row>
    <row r="12" spans="1:12" ht="14.65" customHeight="1">
      <c r="A12" s="9"/>
      <c r="B12" s="20" t="s">
        <v>32</v>
      </c>
      <c r="C12" s="20"/>
      <c r="D12" s="20"/>
      <c r="E12" s="20"/>
      <c r="F12" s="20"/>
      <c r="G12" s="20"/>
      <c r="H12" s="20"/>
      <c r="I12" s="20">
        <f t="shared" si="0"/>
        <v>0</v>
      </c>
      <c r="J12" s="12"/>
      <c r="K12" s="12"/>
      <c r="L12" s="12">
        <f t="shared" si="1"/>
        <v>0</v>
      </c>
    </row>
    <row r="13" spans="1:12" ht="67.5">
      <c r="A13" s="21"/>
      <c r="B13" s="21"/>
      <c r="C13" s="22" t="s">
        <v>33</v>
      </c>
      <c r="D13" s="23" t="s">
        <v>34</v>
      </c>
      <c r="E13" s="23" t="s">
        <v>18</v>
      </c>
      <c r="F13" s="24" t="s">
        <v>35</v>
      </c>
      <c r="G13" s="24" t="s">
        <v>20</v>
      </c>
      <c r="H13" s="24" t="s">
        <v>28</v>
      </c>
      <c r="I13" s="12">
        <f t="shared" si="0"/>
        <v>40</v>
      </c>
      <c r="J13" s="12">
        <f>I13*0.05</f>
        <v>2</v>
      </c>
      <c r="K13" s="12">
        <v>42</v>
      </c>
      <c r="L13" s="12">
        <f t="shared" si="1"/>
        <v>4410</v>
      </c>
    </row>
    <row r="14" spans="1:12">
      <c r="A14" s="28"/>
      <c r="B14" s="29" t="s">
        <v>36</v>
      </c>
      <c r="C14" s="29"/>
      <c r="D14" s="29"/>
      <c r="E14" s="29"/>
      <c r="F14" s="29"/>
      <c r="G14" s="29"/>
      <c r="H14" s="29"/>
      <c r="I14" s="29">
        <f t="shared" si="0"/>
        <v>0</v>
      </c>
      <c r="J14" s="12"/>
      <c r="K14" s="12"/>
      <c r="L14" s="12">
        <f t="shared" si="1"/>
        <v>0</v>
      </c>
    </row>
    <row r="15" spans="1:12" ht="56.25">
      <c r="A15" s="21"/>
      <c r="B15" s="21"/>
      <c r="C15" s="22" t="s">
        <v>37</v>
      </c>
      <c r="D15" s="23" t="s">
        <v>38</v>
      </c>
      <c r="E15" s="23" t="s">
        <v>18</v>
      </c>
      <c r="F15" s="24" t="s">
        <v>19</v>
      </c>
      <c r="G15" s="24" t="s">
        <v>39</v>
      </c>
      <c r="H15" s="24" t="s">
        <v>28</v>
      </c>
      <c r="I15" s="12">
        <f t="shared" si="0"/>
        <v>28.571428571428569</v>
      </c>
      <c r="J15" s="12">
        <f>I15*0.05</f>
        <v>1.4285714285714286</v>
      </c>
      <c r="K15" s="12">
        <v>30</v>
      </c>
      <c r="L15" s="12">
        <f t="shared" si="1"/>
        <v>3150</v>
      </c>
    </row>
    <row r="16" spans="1:12">
      <c r="A16" s="30"/>
      <c r="B16" s="29" t="s">
        <v>40</v>
      </c>
      <c r="C16" s="29"/>
      <c r="D16" s="29"/>
      <c r="E16" s="29"/>
      <c r="F16" s="29"/>
      <c r="G16" s="29"/>
      <c r="H16" s="29"/>
      <c r="I16" s="29">
        <f t="shared" si="0"/>
        <v>0</v>
      </c>
      <c r="J16" s="12"/>
      <c r="K16" s="12"/>
      <c r="L16" s="12">
        <f t="shared" si="1"/>
        <v>0</v>
      </c>
    </row>
    <row r="17" spans="1:12" ht="45">
      <c r="A17" s="21"/>
      <c r="B17" s="31"/>
      <c r="C17" s="22" t="s">
        <v>41</v>
      </c>
      <c r="D17" s="24" t="s">
        <v>42</v>
      </c>
      <c r="E17" s="23" t="s">
        <v>18</v>
      </c>
      <c r="F17" s="24" t="s">
        <v>19</v>
      </c>
      <c r="G17" s="24" t="s">
        <v>20</v>
      </c>
      <c r="H17" s="24" t="s">
        <v>28</v>
      </c>
      <c r="I17" s="12">
        <f t="shared" si="0"/>
        <v>42.857142857142854</v>
      </c>
      <c r="J17" s="12">
        <f>I17*0.05</f>
        <v>2.1428571428571428</v>
      </c>
      <c r="K17" s="12">
        <v>45</v>
      </c>
      <c r="L17" s="12">
        <f t="shared" si="1"/>
        <v>4725</v>
      </c>
    </row>
    <row r="18" spans="1:12" ht="21">
      <c r="A18" s="7" t="s">
        <v>43</v>
      </c>
      <c r="B18" s="7"/>
      <c r="C18" s="7"/>
      <c r="D18" s="7"/>
      <c r="E18" s="7"/>
      <c r="F18" s="7"/>
      <c r="G18" s="7"/>
      <c r="H18" s="7"/>
      <c r="I18" s="8">
        <f>SUM(I19:I31)</f>
        <v>237.61904761904762</v>
      </c>
      <c r="J18" s="8">
        <f>SUM(J19:J31)</f>
        <v>11.880952380952381</v>
      </c>
      <c r="K18" s="8">
        <f>SUM(K19:K31)</f>
        <v>249.5</v>
      </c>
      <c r="L18" s="8">
        <f>SUM(L19:L31)</f>
        <v>32890</v>
      </c>
    </row>
    <row r="19" spans="1:12" ht="12.75" customHeight="1">
      <c r="A19" s="32" t="s">
        <v>44</v>
      </c>
      <c r="B19" s="32"/>
      <c r="C19" s="32"/>
      <c r="D19" s="32"/>
      <c r="E19" s="32"/>
      <c r="F19" s="32"/>
      <c r="G19" s="32"/>
      <c r="H19" s="32"/>
      <c r="I19" s="11"/>
      <c r="J19" s="12"/>
      <c r="K19" s="12"/>
      <c r="L19" s="12"/>
    </row>
    <row r="20" spans="1:12" ht="56.25">
      <c r="A20" s="21"/>
      <c r="B20" s="21"/>
      <c r="C20" s="22" t="s">
        <v>45</v>
      </c>
      <c r="D20" s="23" t="s">
        <v>46</v>
      </c>
      <c r="E20" s="23" t="s">
        <v>18</v>
      </c>
      <c r="F20" s="24" t="s">
        <v>47</v>
      </c>
      <c r="G20" s="24" t="s">
        <v>20</v>
      </c>
      <c r="H20" s="24" t="s">
        <v>48</v>
      </c>
      <c r="I20" s="12">
        <f t="shared" ref="I20:I29" si="2">K20/1.05</f>
        <v>36.19047619047619</v>
      </c>
      <c r="J20" s="12">
        <f>I20*0.05</f>
        <v>1.8095238095238095</v>
      </c>
      <c r="K20" s="12">
        <v>38</v>
      </c>
      <c r="L20" s="12">
        <f>K20*H20</f>
        <v>5320</v>
      </c>
    </row>
    <row r="21" spans="1:12" ht="56.25">
      <c r="A21" s="21"/>
      <c r="B21" s="21"/>
      <c r="C21" s="22" t="s">
        <v>49</v>
      </c>
      <c r="D21" s="23" t="s">
        <v>46</v>
      </c>
      <c r="E21" s="23" t="s">
        <v>22</v>
      </c>
      <c r="F21" s="24" t="s">
        <v>47</v>
      </c>
      <c r="G21" s="24" t="s">
        <v>20</v>
      </c>
      <c r="H21" s="24" t="s">
        <v>48</v>
      </c>
      <c r="I21" s="12">
        <f t="shared" si="2"/>
        <v>9.0476190476190474</v>
      </c>
      <c r="J21" s="12">
        <f>I21*0.05</f>
        <v>0.45238095238095238</v>
      </c>
      <c r="K21" s="12">
        <v>9.5</v>
      </c>
      <c r="L21" s="12">
        <f>K21*H21</f>
        <v>1330</v>
      </c>
    </row>
    <row r="22" spans="1:12" ht="14.65" customHeight="1">
      <c r="A22" s="9"/>
      <c r="B22" s="20" t="s">
        <v>23</v>
      </c>
      <c r="C22" s="20"/>
      <c r="D22" s="20"/>
      <c r="E22" s="20"/>
      <c r="F22" s="20"/>
      <c r="G22" s="20"/>
      <c r="H22" s="20"/>
      <c r="I22" s="20">
        <f t="shared" si="2"/>
        <v>0</v>
      </c>
      <c r="J22" s="12"/>
      <c r="K22" s="12"/>
      <c r="L22" s="12"/>
    </row>
    <row r="23" spans="1:12" ht="56.25">
      <c r="A23" s="21"/>
      <c r="B23" s="21"/>
      <c r="C23" s="22" t="s">
        <v>50</v>
      </c>
      <c r="D23" s="23" t="s">
        <v>25</v>
      </c>
      <c r="E23" s="23" t="s">
        <v>18</v>
      </c>
      <c r="F23" s="24" t="s">
        <v>47</v>
      </c>
      <c r="G23" s="24" t="s">
        <v>27</v>
      </c>
      <c r="H23" s="24" t="s">
        <v>48</v>
      </c>
      <c r="I23" s="12">
        <f t="shared" si="2"/>
        <v>46.666666666666664</v>
      </c>
      <c r="J23" s="12">
        <f>I23*0.05</f>
        <v>2.3333333333333335</v>
      </c>
      <c r="K23" s="12">
        <v>49</v>
      </c>
      <c r="L23" s="12">
        <f>K23*H23</f>
        <v>6860</v>
      </c>
    </row>
    <row r="24" spans="1:12" ht="12.75" customHeight="1">
      <c r="A24" s="9"/>
      <c r="B24" s="20" t="s">
        <v>29</v>
      </c>
      <c r="C24" s="20"/>
      <c r="D24" s="20"/>
      <c r="E24" s="20"/>
      <c r="F24" s="20"/>
      <c r="G24" s="20"/>
      <c r="H24" s="20"/>
      <c r="I24" s="20">
        <f t="shared" si="2"/>
        <v>0</v>
      </c>
      <c r="J24" s="12"/>
      <c r="K24" s="12"/>
      <c r="L24" s="12"/>
    </row>
    <row r="25" spans="1:12" ht="67.5">
      <c r="A25" s="21"/>
      <c r="B25" s="21"/>
      <c r="C25" s="22" t="s">
        <v>51</v>
      </c>
      <c r="D25" s="23" t="s">
        <v>52</v>
      </c>
      <c r="E25" s="23" t="s">
        <v>18</v>
      </c>
      <c r="F25" s="24" t="s">
        <v>47</v>
      </c>
      <c r="G25" s="24" t="s">
        <v>20</v>
      </c>
      <c r="H25" s="24" t="s">
        <v>48</v>
      </c>
      <c r="I25" s="12">
        <f t="shared" si="2"/>
        <v>34.285714285714285</v>
      </c>
      <c r="J25" s="12">
        <f>I25*0.05</f>
        <v>1.7142857142857144</v>
      </c>
      <c r="K25" s="12">
        <v>36</v>
      </c>
      <c r="L25" s="12">
        <f>K25*H25</f>
        <v>5040</v>
      </c>
    </row>
    <row r="26" spans="1:12" ht="14.65" customHeight="1">
      <c r="A26" s="9"/>
      <c r="B26" s="20" t="s">
        <v>32</v>
      </c>
      <c r="C26" s="20"/>
      <c r="D26" s="20"/>
      <c r="E26" s="20"/>
      <c r="F26" s="20"/>
      <c r="G26" s="20"/>
      <c r="H26" s="20"/>
      <c r="I26" s="20">
        <f t="shared" si="2"/>
        <v>0</v>
      </c>
      <c r="J26" s="12"/>
      <c r="K26" s="12"/>
      <c r="L26" s="12"/>
    </row>
    <row r="27" spans="1:12" ht="67.5">
      <c r="A27" s="21"/>
      <c r="B27" s="21"/>
      <c r="C27" s="22" t="s">
        <v>53</v>
      </c>
      <c r="D27" s="23" t="s">
        <v>54</v>
      </c>
      <c r="E27" s="23" t="s">
        <v>18</v>
      </c>
      <c r="F27" s="24" t="s">
        <v>47</v>
      </c>
      <c r="G27" s="24" t="s">
        <v>20</v>
      </c>
      <c r="H27" s="24" t="s">
        <v>48</v>
      </c>
      <c r="I27" s="12">
        <f t="shared" si="2"/>
        <v>40</v>
      </c>
      <c r="J27" s="12">
        <f>I27*0.05</f>
        <v>2</v>
      </c>
      <c r="K27" s="12">
        <v>42</v>
      </c>
      <c r="L27" s="12">
        <f>K27*H27</f>
        <v>5880</v>
      </c>
    </row>
    <row r="28" spans="1:12" ht="14.65" customHeight="1">
      <c r="A28" s="33"/>
      <c r="B28" s="10" t="s">
        <v>55</v>
      </c>
      <c r="C28" s="10"/>
      <c r="D28" s="10"/>
      <c r="E28" s="10"/>
      <c r="F28" s="10"/>
      <c r="G28" s="10"/>
      <c r="H28" s="10"/>
      <c r="I28" s="10">
        <f t="shared" si="2"/>
        <v>0</v>
      </c>
      <c r="J28" s="12"/>
      <c r="K28" s="12"/>
      <c r="L28" s="12"/>
    </row>
    <row r="29" spans="1:12" ht="67.5">
      <c r="A29" s="21"/>
      <c r="B29" s="21"/>
      <c r="C29" s="22" t="s">
        <v>56</v>
      </c>
      <c r="D29" s="23" t="s">
        <v>57</v>
      </c>
      <c r="E29" s="23" t="s">
        <v>18</v>
      </c>
      <c r="F29" s="24" t="s">
        <v>47</v>
      </c>
      <c r="G29" s="24" t="s">
        <v>39</v>
      </c>
      <c r="H29" s="24" t="s">
        <v>58</v>
      </c>
      <c r="I29" s="12">
        <f t="shared" si="2"/>
        <v>28.571428571428569</v>
      </c>
      <c r="J29" s="12">
        <f>I29*0.05</f>
        <v>1.4285714285714286</v>
      </c>
      <c r="K29" s="12">
        <v>30</v>
      </c>
      <c r="L29" s="12">
        <f>K29*H29</f>
        <v>3510</v>
      </c>
    </row>
    <row r="30" spans="1:12">
      <c r="A30" s="30"/>
      <c r="B30" s="34" t="s">
        <v>59</v>
      </c>
      <c r="C30" s="35"/>
      <c r="D30" s="36"/>
      <c r="E30" s="36"/>
      <c r="F30" s="37"/>
      <c r="G30" s="37"/>
      <c r="H30" s="37"/>
      <c r="I30" s="12"/>
      <c r="J30" s="12"/>
      <c r="K30" s="12"/>
      <c r="L30" s="12"/>
    </row>
    <row r="31" spans="1:12" ht="67.5">
      <c r="A31" s="21"/>
      <c r="B31" s="38"/>
      <c r="C31" s="22" t="s">
        <v>60</v>
      </c>
      <c r="D31" s="24" t="s">
        <v>42</v>
      </c>
      <c r="E31" s="23" t="s">
        <v>18</v>
      </c>
      <c r="F31" s="24" t="s">
        <v>47</v>
      </c>
      <c r="G31" s="24" t="s">
        <v>20</v>
      </c>
      <c r="H31" s="24" t="s">
        <v>61</v>
      </c>
      <c r="I31" s="12">
        <f>K31/1.05</f>
        <v>42.857142857142854</v>
      </c>
      <c r="J31" s="12">
        <f>I31*0.05</f>
        <v>2.1428571428571428</v>
      </c>
      <c r="K31" s="12">
        <v>45</v>
      </c>
      <c r="L31" s="12">
        <f>K31*H31</f>
        <v>4950</v>
      </c>
    </row>
    <row r="32" spans="1:12" ht="24" customHeight="1">
      <c r="A32" s="7" t="s">
        <v>62</v>
      </c>
      <c r="B32" s="7"/>
      <c r="C32" s="7"/>
      <c r="D32" s="7"/>
      <c r="E32" s="7"/>
      <c r="F32" s="7"/>
      <c r="G32" s="7"/>
      <c r="H32" s="7"/>
      <c r="I32" s="8">
        <f>SUM(I33:I44)</f>
        <v>224.76190476190473</v>
      </c>
      <c r="J32" s="8">
        <f>SUM(J33:J44)</f>
        <v>11.238095238095237</v>
      </c>
      <c r="K32" s="8">
        <f>SUM(K33:K44)</f>
        <v>236</v>
      </c>
      <c r="L32" s="8">
        <f>SUM(L33:L44)</f>
        <v>25030</v>
      </c>
    </row>
    <row r="33" spans="1:12" ht="12.75" customHeight="1">
      <c r="A33" s="32" t="s">
        <v>44</v>
      </c>
      <c r="B33" s="32"/>
      <c r="C33" s="32"/>
      <c r="D33" s="32"/>
      <c r="E33" s="32"/>
      <c r="F33" s="32"/>
      <c r="G33" s="32"/>
      <c r="H33" s="32"/>
      <c r="I33" s="12"/>
      <c r="J33" s="12"/>
      <c r="K33" s="12"/>
      <c r="L33" s="12"/>
    </row>
    <row r="34" spans="1:12" ht="56.25">
      <c r="A34" s="22"/>
      <c r="B34" s="22"/>
      <c r="C34" s="22" t="s">
        <v>63</v>
      </c>
      <c r="D34" s="22" t="s">
        <v>46</v>
      </c>
      <c r="E34" s="22" t="s">
        <v>18</v>
      </c>
      <c r="F34" s="22" t="s">
        <v>64</v>
      </c>
      <c r="G34" s="39" t="s">
        <v>20</v>
      </c>
      <c r="H34" s="24" t="s">
        <v>61</v>
      </c>
      <c r="I34" s="12">
        <f t="shared" ref="I34:I42" si="3">K34/1.05</f>
        <v>32.38095238095238</v>
      </c>
      <c r="J34" s="12">
        <f>I34*0.05</f>
        <v>1.6190476190476191</v>
      </c>
      <c r="K34" s="40">
        <v>34</v>
      </c>
      <c r="L34" s="12">
        <f>K34*H34</f>
        <v>3740</v>
      </c>
    </row>
    <row r="35" spans="1:12" ht="12.75" customHeight="1">
      <c r="A35" s="9"/>
      <c r="B35" s="20" t="s">
        <v>23</v>
      </c>
      <c r="C35" s="20"/>
      <c r="D35" s="20"/>
      <c r="E35" s="20"/>
      <c r="F35" s="20"/>
      <c r="G35" s="20"/>
      <c r="H35" s="20"/>
      <c r="I35" s="20">
        <f t="shared" si="3"/>
        <v>0</v>
      </c>
      <c r="J35" s="12"/>
      <c r="K35" s="12"/>
      <c r="L35" s="12"/>
    </row>
    <row r="36" spans="1:12" ht="56.25">
      <c r="A36" s="21"/>
      <c r="B36" s="21"/>
      <c r="C36" s="22" t="s">
        <v>65</v>
      </c>
      <c r="D36" s="23" t="s">
        <v>25</v>
      </c>
      <c r="E36" s="23" t="s">
        <v>18</v>
      </c>
      <c r="F36" s="24" t="s">
        <v>64</v>
      </c>
      <c r="G36" s="24" t="s">
        <v>66</v>
      </c>
      <c r="H36" s="24" t="s">
        <v>61</v>
      </c>
      <c r="I36" s="12">
        <f t="shared" si="3"/>
        <v>46.666666666666664</v>
      </c>
      <c r="J36" s="12">
        <f>I36*0.05</f>
        <v>2.3333333333333335</v>
      </c>
      <c r="K36" s="40">
        <v>49</v>
      </c>
      <c r="L36" s="12">
        <f>K36*H36</f>
        <v>5390</v>
      </c>
    </row>
    <row r="37" spans="1:12" ht="14.65" customHeight="1">
      <c r="A37" s="9"/>
      <c r="B37" s="20" t="s">
        <v>29</v>
      </c>
      <c r="C37" s="20"/>
      <c r="D37" s="20"/>
      <c r="E37" s="20"/>
      <c r="F37" s="20"/>
      <c r="G37" s="20"/>
      <c r="H37" s="20"/>
      <c r="I37" s="20">
        <f t="shared" si="3"/>
        <v>0</v>
      </c>
      <c r="J37" s="12"/>
      <c r="K37" s="12"/>
      <c r="L37" s="12"/>
    </row>
    <row r="38" spans="1:12" ht="56.25">
      <c r="A38" s="21"/>
      <c r="B38" s="21"/>
      <c r="C38" s="22" t="s">
        <v>67</v>
      </c>
      <c r="D38" s="23" t="s">
        <v>68</v>
      </c>
      <c r="E38" s="23" t="s">
        <v>18</v>
      </c>
      <c r="F38" s="24" t="s">
        <v>64</v>
      </c>
      <c r="G38" s="24" t="s">
        <v>20</v>
      </c>
      <c r="H38" s="24" t="s">
        <v>61</v>
      </c>
      <c r="I38" s="12">
        <f t="shared" si="3"/>
        <v>34.285714285714285</v>
      </c>
      <c r="J38" s="12">
        <f>I38*0.05</f>
        <v>1.7142857142857144</v>
      </c>
      <c r="K38" s="40">
        <v>36</v>
      </c>
      <c r="L38" s="12">
        <f>K38*H38</f>
        <v>3960</v>
      </c>
    </row>
    <row r="39" spans="1:12" ht="14.65" customHeight="1">
      <c r="A39" s="9"/>
      <c r="B39" s="20" t="s">
        <v>32</v>
      </c>
      <c r="C39" s="20"/>
      <c r="D39" s="20"/>
      <c r="E39" s="20"/>
      <c r="F39" s="20"/>
      <c r="G39" s="20"/>
      <c r="H39" s="20"/>
      <c r="I39" s="20">
        <f t="shared" si="3"/>
        <v>0</v>
      </c>
      <c r="J39" s="12"/>
      <c r="K39" s="12"/>
      <c r="L39" s="12"/>
    </row>
    <row r="40" spans="1:12" ht="78.75">
      <c r="A40" s="21"/>
      <c r="B40" s="21"/>
      <c r="C40" s="22" t="s">
        <v>69</v>
      </c>
      <c r="D40" s="23" t="s">
        <v>70</v>
      </c>
      <c r="E40" s="23" t="s">
        <v>18</v>
      </c>
      <c r="F40" s="24" t="s">
        <v>64</v>
      </c>
      <c r="G40" s="24" t="s">
        <v>20</v>
      </c>
      <c r="H40" s="24" t="s">
        <v>61</v>
      </c>
      <c r="I40" s="12">
        <f t="shared" si="3"/>
        <v>40</v>
      </c>
      <c r="J40" s="12">
        <f>I40*0.05</f>
        <v>2</v>
      </c>
      <c r="K40" s="40">
        <v>42</v>
      </c>
      <c r="L40" s="12">
        <f>K40*H40</f>
        <v>4620</v>
      </c>
    </row>
    <row r="41" spans="1:12" ht="12.75" customHeight="1">
      <c r="A41" s="9"/>
      <c r="B41" s="20" t="s">
        <v>71</v>
      </c>
      <c r="C41" s="20"/>
      <c r="D41" s="20"/>
      <c r="E41" s="20"/>
      <c r="F41" s="20"/>
      <c r="G41" s="20"/>
      <c r="H41" s="20"/>
      <c r="I41" s="20">
        <f t="shared" si="3"/>
        <v>0</v>
      </c>
      <c r="J41" s="12"/>
      <c r="K41" s="12"/>
      <c r="L41" s="12"/>
    </row>
    <row r="42" spans="1:12" ht="56.25">
      <c r="A42" s="21"/>
      <c r="B42" s="21"/>
      <c r="C42" s="22" t="s">
        <v>72</v>
      </c>
      <c r="D42" s="23" t="s">
        <v>73</v>
      </c>
      <c r="E42" s="23" t="s">
        <v>18</v>
      </c>
      <c r="F42" s="24" t="s">
        <v>64</v>
      </c>
      <c r="G42" s="24" t="s">
        <v>74</v>
      </c>
      <c r="H42" s="24" t="s">
        <v>75</v>
      </c>
      <c r="I42" s="12">
        <f t="shared" si="3"/>
        <v>28.571428571428569</v>
      </c>
      <c r="J42" s="12">
        <f>I42*0.05</f>
        <v>1.4285714285714286</v>
      </c>
      <c r="K42" s="40">
        <v>30</v>
      </c>
      <c r="L42" s="12">
        <f>K42*H42</f>
        <v>2820</v>
      </c>
    </row>
    <row r="43" spans="1:12">
      <c r="A43" s="30"/>
      <c r="B43" s="34" t="s">
        <v>59</v>
      </c>
      <c r="C43" s="35"/>
      <c r="D43" s="36"/>
      <c r="E43" s="36"/>
      <c r="F43" s="37"/>
      <c r="G43" s="37"/>
      <c r="H43" s="37"/>
      <c r="I43" s="12"/>
      <c r="J43" s="12"/>
      <c r="K43" s="12"/>
      <c r="L43" s="12"/>
    </row>
    <row r="44" spans="1:12" ht="67.5">
      <c r="A44" s="21"/>
      <c r="B44" s="38"/>
      <c r="C44" s="22" t="s">
        <v>76</v>
      </c>
      <c r="D44" s="24" t="s">
        <v>42</v>
      </c>
      <c r="E44" s="23" t="s">
        <v>18</v>
      </c>
      <c r="F44" s="24" t="s">
        <v>64</v>
      </c>
      <c r="G44" s="24" t="s">
        <v>20</v>
      </c>
      <c r="H44" s="24" t="s">
        <v>77</v>
      </c>
      <c r="I44" s="12">
        <f>K44/1.05</f>
        <v>42.857142857142854</v>
      </c>
      <c r="J44" s="12">
        <f>I44*0.05</f>
        <v>2.1428571428571428</v>
      </c>
      <c r="K44" s="40">
        <v>45</v>
      </c>
      <c r="L44" s="12">
        <f>K44*H44</f>
        <v>4500</v>
      </c>
    </row>
    <row r="45" spans="1:12" ht="21">
      <c r="A45" s="7" t="s">
        <v>78</v>
      </c>
      <c r="B45" s="7"/>
      <c r="C45" s="7"/>
      <c r="D45" s="7"/>
      <c r="E45" s="7"/>
      <c r="F45" s="7"/>
      <c r="G45" s="7"/>
      <c r="H45" s="7"/>
      <c r="I45" s="8">
        <f>SUM(I46:I59)</f>
        <v>293.33333333333326</v>
      </c>
      <c r="J45" s="8">
        <f>SUM(J46:J59)</f>
        <v>14.666666666666666</v>
      </c>
      <c r="K45" s="8">
        <f>SUM(K46:K59)</f>
        <v>308</v>
      </c>
      <c r="L45" s="8">
        <f>SUM(L46:L59)</f>
        <v>32605</v>
      </c>
    </row>
    <row r="46" spans="1:12" ht="12.75" customHeight="1">
      <c r="A46" s="41" t="s">
        <v>79</v>
      </c>
      <c r="B46" s="41"/>
      <c r="C46" s="41"/>
      <c r="D46" s="41"/>
      <c r="E46" s="41"/>
      <c r="F46" s="41"/>
      <c r="G46" s="41"/>
      <c r="H46" s="41"/>
      <c r="I46" s="12"/>
      <c r="J46" s="12"/>
      <c r="K46" s="5"/>
      <c r="L46" s="12"/>
    </row>
    <row r="47" spans="1:12" ht="12.75" customHeight="1">
      <c r="A47" s="9"/>
      <c r="B47" s="20" t="s">
        <v>80</v>
      </c>
      <c r="C47" s="20"/>
      <c r="D47" s="20"/>
      <c r="E47" s="20"/>
      <c r="F47" s="20"/>
      <c r="G47" s="20"/>
      <c r="H47" s="20"/>
      <c r="I47" s="20">
        <f t="shared" ref="I47:I57" si="4">K47/1.05</f>
        <v>0</v>
      </c>
      <c r="J47" s="12"/>
      <c r="K47" s="12"/>
      <c r="L47" s="12"/>
    </row>
    <row r="48" spans="1:12" ht="67.5">
      <c r="A48" s="21"/>
      <c r="B48" s="21"/>
      <c r="C48" s="22" t="s">
        <v>81</v>
      </c>
      <c r="D48" s="23" t="s">
        <v>82</v>
      </c>
      <c r="E48" s="23" t="s">
        <v>18</v>
      </c>
      <c r="F48" s="24" t="s">
        <v>83</v>
      </c>
      <c r="G48" s="24" t="s">
        <v>66</v>
      </c>
      <c r="H48" s="24" t="s">
        <v>84</v>
      </c>
      <c r="I48" s="12">
        <f t="shared" si="4"/>
        <v>47.61904761904762</v>
      </c>
      <c r="J48" s="12">
        <f>I48*0.05</f>
        <v>2.3809523809523809</v>
      </c>
      <c r="K48" s="12">
        <v>50</v>
      </c>
      <c r="L48" s="12">
        <f t="shared" ref="L48:L59" si="5">K48*H48</f>
        <v>6250</v>
      </c>
    </row>
    <row r="49" spans="1:12" ht="14.65" customHeight="1">
      <c r="A49" s="9"/>
      <c r="B49" s="20" t="s">
        <v>29</v>
      </c>
      <c r="C49" s="20"/>
      <c r="D49" s="20"/>
      <c r="E49" s="20"/>
      <c r="F49" s="20"/>
      <c r="G49" s="20"/>
      <c r="H49" s="20"/>
      <c r="I49" s="20">
        <f t="shared" si="4"/>
        <v>0</v>
      </c>
      <c r="J49" s="12"/>
      <c r="K49" s="12"/>
      <c r="L49" s="12">
        <f t="shared" si="5"/>
        <v>0</v>
      </c>
    </row>
    <row r="50" spans="1:12" ht="56.25">
      <c r="A50" s="21"/>
      <c r="B50" s="21"/>
      <c r="C50" s="22" t="s">
        <v>85</v>
      </c>
      <c r="D50" s="23" t="s">
        <v>86</v>
      </c>
      <c r="E50" s="23" t="s">
        <v>18</v>
      </c>
      <c r="F50" s="24" t="s">
        <v>83</v>
      </c>
      <c r="G50" s="24" t="s">
        <v>20</v>
      </c>
      <c r="H50" s="37" t="s">
        <v>84</v>
      </c>
      <c r="I50" s="12">
        <f t="shared" si="4"/>
        <v>56.19047619047619</v>
      </c>
      <c r="J50" s="12">
        <f>I50*0.05</f>
        <v>2.8095238095238098</v>
      </c>
      <c r="K50" s="12">
        <v>59</v>
      </c>
      <c r="L50" s="12">
        <f t="shared" si="5"/>
        <v>7375</v>
      </c>
    </row>
    <row r="51" spans="1:12" ht="14.65" customHeight="1">
      <c r="A51" s="9"/>
      <c r="B51" s="20" t="s">
        <v>32</v>
      </c>
      <c r="C51" s="20"/>
      <c r="D51" s="20"/>
      <c r="E51" s="20"/>
      <c r="F51" s="20"/>
      <c r="G51" s="20"/>
      <c r="H51" s="20"/>
      <c r="I51" s="20">
        <f t="shared" si="4"/>
        <v>0</v>
      </c>
      <c r="J51" s="12">
        <f>I51*0.05</f>
        <v>0</v>
      </c>
      <c r="K51" s="12"/>
      <c r="L51" s="12">
        <f t="shared" si="5"/>
        <v>0</v>
      </c>
    </row>
    <row r="52" spans="1:12" ht="56.25">
      <c r="A52" s="21"/>
      <c r="B52" s="21"/>
      <c r="C52" s="22" t="s">
        <v>87</v>
      </c>
      <c r="D52" s="23" t="s">
        <v>88</v>
      </c>
      <c r="E52" s="23" t="s">
        <v>18</v>
      </c>
      <c r="F52" s="24" t="s">
        <v>83</v>
      </c>
      <c r="G52" s="24" t="s">
        <v>20</v>
      </c>
      <c r="H52" s="37" t="s">
        <v>84</v>
      </c>
      <c r="I52" s="12">
        <f t="shared" si="4"/>
        <v>64.761904761904759</v>
      </c>
      <c r="J52" s="12">
        <f>I52*0.05</f>
        <v>3.2380952380952381</v>
      </c>
      <c r="K52" s="12">
        <v>68</v>
      </c>
      <c r="L52" s="12">
        <f t="shared" si="5"/>
        <v>8500</v>
      </c>
    </row>
    <row r="53" spans="1:12" ht="12.75" customHeight="1">
      <c r="A53" s="9"/>
      <c r="B53" s="20" t="s">
        <v>89</v>
      </c>
      <c r="C53" s="20"/>
      <c r="D53" s="20"/>
      <c r="E53" s="20"/>
      <c r="F53" s="20"/>
      <c r="G53" s="20"/>
      <c r="H53" s="20"/>
      <c r="I53" s="20">
        <f t="shared" si="4"/>
        <v>0</v>
      </c>
      <c r="J53" s="12"/>
      <c r="K53" s="12"/>
      <c r="L53" s="12">
        <f t="shared" si="5"/>
        <v>0</v>
      </c>
    </row>
    <row r="54" spans="1:12" ht="12.75" customHeight="1">
      <c r="A54" s="9"/>
      <c r="B54" s="20" t="s">
        <v>90</v>
      </c>
      <c r="C54" s="20"/>
      <c r="D54" s="20"/>
      <c r="E54" s="20"/>
      <c r="F54" s="20"/>
      <c r="G54" s="20"/>
      <c r="H54" s="20"/>
      <c r="I54" s="20">
        <f t="shared" si="4"/>
        <v>0</v>
      </c>
      <c r="J54" s="12"/>
      <c r="K54" s="12"/>
      <c r="L54" s="12">
        <f t="shared" si="5"/>
        <v>0</v>
      </c>
    </row>
    <row r="55" spans="1:12" ht="67.5">
      <c r="A55" s="21"/>
      <c r="B55" s="21"/>
      <c r="C55" s="22" t="s">
        <v>91</v>
      </c>
      <c r="D55" s="23" t="s">
        <v>92</v>
      </c>
      <c r="E55" s="23" t="s">
        <v>18</v>
      </c>
      <c r="F55" s="24" t="s">
        <v>83</v>
      </c>
      <c r="G55" s="24" t="s">
        <v>20</v>
      </c>
      <c r="H55" s="37" t="s">
        <v>93</v>
      </c>
      <c r="I55" s="12">
        <f t="shared" si="4"/>
        <v>53.333333333333329</v>
      </c>
      <c r="J55" s="12">
        <f>I55*0.05</f>
        <v>2.6666666666666665</v>
      </c>
      <c r="K55" s="12">
        <v>56</v>
      </c>
      <c r="L55" s="12">
        <f t="shared" si="5"/>
        <v>2800</v>
      </c>
    </row>
    <row r="56" spans="1:12" ht="12.75" customHeight="1">
      <c r="A56" s="9"/>
      <c r="B56" s="20" t="s">
        <v>71</v>
      </c>
      <c r="C56" s="20"/>
      <c r="D56" s="20"/>
      <c r="E56" s="20"/>
      <c r="F56" s="20"/>
      <c r="G56" s="20"/>
      <c r="H56" s="20"/>
      <c r="I56" s="20">
        <f t="shared" si="4"/>
        <v>0</v>
      </c>
      <c r="J56" s="12"/>
      <c r="K56" s="12"/>
      <c r="L56" s="12">
        <f t="shared" si="5"/>
        <v>0</v>
      </c>
    </row>
    <row r="57" spans="1:12" ht="56.25">
      <c r="A57" s="21"/>
      <c r="B57" s="21"/>
      <c r="C57" s="22" t="s">
        <v>94</v>
      </c>
      <c r="D57" s="23" t="s">
        <v>95</v>
      </c>
      <c r="E57" s="23" t="s">
        <v>18</v>
      </c>
      <c r="F57" s="24" t="s">
        <v>83</v>
      </c>
      <c r="G57" s="24" t="s">
        <v>74</v>
      </c>
      <c r="H57" s="37" t="s">
        <v>96</v>
      </c>
      <c r="I57" s="12">
        <f t="shared" si="4"/>
        <v>28.571428571428569</v>
      </c>
      <c r="J57" s="12">
        <f>I57*0.05</f>
        <v>1.4285714285714286</v>
      </c>
      <c r="K57" s="12">
        <v>30</v>
      </c>
      <c r="L57" s="12">
        <f t="shared" si="5"/>
        <v>3180</v>
      </c>
    </row>
    <row r="58" spans="1:12" ht="12.75" customHeight="1">
      <c r="A58" s="30"/>
      <c r="B58" s="42" t="s">
        <v>59</v>
      </c>
      <c r="C58" s="35"/>
      <c r="D58" s="36"/>
      <c r="E58" s="36"/>
      <c r="F58" s="37"/>
      <c r="G58" s="37"/>
      <c r="H58" s="37"/>
      <c r="I58" s="12"/>
      <c r="J58" s="12"/>
      <c r="K58" s="12"/>
      <c r="L58" s="12">
        <f t="shared" si="5"/>
        <v>0</v>
      </c>
    </row>
    <row r="59" spans="1:12" ht="67.5">
      <c r="A59" s="21"/>
      <c r="B59" s="31"/>
      <c r="C59" s="22" t="s">
        <v>97</v>
      </c>
      <c r="D59" s="24" t="s">
        <v>42</v>
      </c>
      <c r="E59" s="23" t="s">
        <v>18</v>
      </c>
      <c r="F59" s="24" t="s">
        <v>83</v>
      </c>
      <c r="G59" s="24" t="s">
        <v>20</v>
      </c>
      <c r="H59" s="24" t="s">
        <v>77</v>
      </c>
      <c r="I59" s="12">
        <f>K59/1.05</f>
        <v>42.857142857142854</v>
      </c>
      <c r="J59" s="12">
        <f>I59*0.05</f>
        <v>2.1428571428571428</v>
      </c>
      <c r="K59" s="12">
        <v>45</v>
      </c>
      <c r="L59" s="12">
        <f t="shared" si="5"/>
        <v>4500</v>
      </c>
    </row>
    <row r="60" spans="1:12" ht="21">
      <c r="A60" s="43" t="s">
        <v>107</v>
      </c>
      <c r="B60" s="43"/>
      <c r="C60" s="43"/>
      <c r="D60" s="43"/>
      <c r="E60" s="43"/>
      <c r="F60" s="43"/>
      <c r="G60" s="43"/>
      <c r="H60" s="43"/>
      <c r="I60" s="8">
        <f>SUM(I61:I77)</f>
        <v>536.66666666666663</v>
      </c>
      <c r="J60" s="8">
        <f>SUM(J61:J77)</f>
        <v>26.833333333333336</v>
      </c>
      <c r="K60" s="8">
        <f>SUM(K61:K77)</f>
        <v>563.5</v>
      </c>
      <c r="L60" s="8">
        <f>SUM(L61:L77)</f>
        <v>67648</v>
      </c>
    </row>
    <row r="61" spans="1:12" ht="12.75" customHeight="1">
      <c r="A61" s="9"/>
      <c r="B61" s="32" t="s">
        <v>44</v>
      </c>
      <c r="C61" s="32"/>
      <c r="D61" s="32"/>
      <c r="E61" s="32"/>
      <c r="F61" s="32"/>
      <c r="G61" s="32"/>
      <c r="H61" s="32"/>
      <c r="I61" s="12"/>
      <c r="J61" s="12"/>
      <c r="K61" s="12"/>
      <c r="L61" s="12"/>
    </row>
    <row r="62" spans="1:12" ht="67.5">
      <c r="A62" s="21"/>
      <c r="B62" s="21"/>
      <c r="C62" s="22" t="s">
        <v>108</v>
      </c>
      <c r="D62" s="23" t="s">
        <v>98</v>
      </c>
      <c r="E62" s="23" t="s">
        <v>18</v>
      </c>
      <c r="F62" s="24" t="s">
        <v>109</v>
      </c>
      <c r="G62" s="24" t="s">
        <v>99</v>
      </c>
      <c r="H62" s="24" t="s">
        <v>110</v>
      </c>
      <c r="I62" s="12">
        <f t="shared" ref="I62:I77" si="6">K62/1.05</f>
        <v>44.285714285714285</v>
      </c>
      <c r="J62" s="12">
        <f>I62*0.05</f>
        <v>2.2142857142857144</v>
      </c>
      <c r="K62" s="12">
        <v>46.5</v>
      </c>
      <c r="L62" s="12">
        <f>K62*H62</f>
        <v>5952</v>
      </c>
    </row>
    <row r="63" spans="1:12" ht="14.65" customHeight="1">
      <c r="A63" s="9"/>
      <c r="B63" s="20" t="s">
        <v>111</v>
      </c>
      <c r="C63" s="20"/>
      <c r="D63" s="20"/>
      <c r="E63" s="20"/>
      <c r="F63" s="20"/>
      <c r="G63" s="20"/>
      <c r="H63" s="20"/>
      <c r="I63" s="20">
        <f t="shared" si="6"/>
        <v>0</v>
      </c>
      <c r="J63" s="12"/>
      <c r="K63" s="12"/>
      <c r="L63" s="12"/>
    </row>
    <row r="64" spans="1:12" ht="45">
      <c r="A64" s="21"/>
      <c r="B64" s="21"/>
      <c r="C64" s="22" t="s">
        <v>112</v>
      </c>
      <c r="D64" s="23" t="s">
        <v>113</v>
      </c>
      <c r="E64" s="23" t="s">
        <v>18</v>
      </c>
      <c r="F64" s="24" t="s">
        <v>109</v>
      </c>
      <c r="G64" s="24" t="s">
        <v>27</v>
      </c>
      <c r="H64" s="24" t="s">
        <v>110</v>
      </c>
      <c r="I64" s="12">
        <f t="shared" si="6"/>
        <v>47.61904761904762</v>
      </c>
      <c r="J64" s="12">
        <f>I64*0.05</f>
        <v>2.3809523809523809</v>
      </c>
      <c r="K64" s="12">
        <v>50</v>
      </c>
      <c r="L64" s="12">
        <f>K64*H64</f>
        <v>6400</v>
      </c>
    </row>
    <row r="65" spans="1:13" ht="12.75" customHeight="1">
      <c r="A65" s="9"/>
      <c r="B65" s="20" t="s">
        <v>100</v>
      </c>
      <c r="C65" s="20"/>
      <c r="D65" s="20"/>
      <c r="E65" s="20"/>
      <c r="F65" s="20"/>
      <c r="G65" s="20"/>
      <c r="H65" s="20"/>
      <c r="I65" s="20">
        <f t="shared" si="6"/>
        <v>0</v>
      </c>
      <c r="J65" s="12"/>
      <c r="K65" s="12"/>
      <c r="L65" s="12"/>
    </row>
    <row r="66" spans="1:13" ht="90">
      <c r="A66" s="21"/>
      <c r="B66" s="21"/>
      <c r="C66" s="22" t="s">
        <v>114</v>
      </c>
      <c r="D66" s="44" t="s">
        <v>101</v>
      </c>
      <c r="E66" s="23" t="s">
        <v>102</v>
      </c>
      <c r="F66" s="24" t="s">
        <v>109</v>
      </c>
      <c r="G66" s="24" t="s">
        <v>20</v>
      </c>
      <c r="H66" s="24" t="s">
        <v>110</v>
      </c>
      <c r="I66" s="12">
        <f t="shared" si="6"/>
        <v>118.09523809523809</v>
      </c>
      <c r="J66" s="12">
        <f>I66*0.05</f>
        <v>5.9047619047619051</v>
      </c>
      <c r="K66" s="12">
        <v>124</v>
      </c>
      <c r="L66" s="12">
        <f>K66*H66</f>
        <v>15872</v>
      </c>
    </row>
    <row r="67" spans="1:13" ht="14.65" customHeight="1">
      <c r="A67" s="9"/>
      <c r="B67" s="20" t="s">
        <v>103</v>
      </c>
      <c r="C67" s="20"/>
      <c r="D67" s="20"/>
      <c r="E67" s="20"/>
      <c r="F67" s="20"/>
      <c r="G67" s="20"/>
      <c r="H67" s="20"/>
      <c r="I67" s="20">
        <f t="shared" si="6"/>
        <v>0</v>
      </c>
      <c r="J67" s="12"/>
      <c r="K67" s="12"/>
      <c r="L67" s="12"/>
    </row>
    <row r="68" spans="1:13" ht="56.25">
      <c r="A68" s="21"/>
      <c r="B68" s="21"/>
      <c r="C68" s="22" t="s">
        <v>115</v>
      </c>
      <c r="D68" s="45" t="s">
        <v>116</v>
      </c>
      <c r="E68" s="23" t="s">
        <v>18</v>
      </c>
      <c r="F68" s="24" t="s">
        <v>109</v>
      </c>
      <c r="G68" s="24" t="s">
        <v>20</v>
      </c>
      <c r="H68" s="24" t="s">
        <v>110</v>
      </c>
      <c r="I68" s="12">
        <f t="shared" si="6"/>
        <v>53.333333333333329</v>
      </c>
      <c r="J68" s="12">
        <f>I68*0.05</f>
        <v>2.6666666666666665</v>
      </c>
      <c r="K68" s="12">
        <v>56</v>
      </c>
      <c r="L68" s="12">
        <f>K68*H68</f>
        <v>7168</v>
      </c>
    </row>
    <row r="69" spans="1:13" ht="14.65" customHeight="1">
      <c r="A69" s="9"/>
      <c r="B69" s="20" t="s">
        <v>104</v>
      </c>
      <c r="C69" s="20"/>
      <c r="D69" s="20"/>
      <c r="E69" s="20"/>
      <c r="F69" s="20"/>
      <c r="G69" s="20"/>
      <c r="H69" s="20"/>
      <c r="I69" s="20">
        <f t="shared" si="6"/>
        <v>0</v>
      </c>
      <c r="J69" s="12"/>
      <c r="K69" s="12"/>
      <c r="L69" s="12"/>
    </row>
    <row r="70" spans="1:13" ht="45">
      <c r="A70" s="21"/>
      <c r="B70" s="21"/>
      <c r="C70" s="22" t="s">
        <v>117</v>
      </c>
      <c r="D70" s="23" t="s">
        <v>118</v>
      </c>
      <c r="E70" s="23" t="s">
        <v>18</v>
      </c>
      <c r="F70" s="24" t="s">
        <v>109</v>
      </c>
      <c r="G70" s="24" t="s">
        <v>20</v>
      </c>
      <c r="H70" s="24" t="s">
        <v>110</v>
      </c>
      <c r="I70" s="12">
        <f t="shared" si="6"/>
        <v>53.333333333333329</v>
      </c>
      <c r="J70" s="12">
        <f>I70*0.05</f>
        <v>2.6666666666666665</v>
      </c>
      <c r="K70" s="12">
        <v>56</v>
      </c>
      <c r="L70" s="12">
        <f>K70*H70</f>
        <v>7168</v>
      </c>
    </row>
    <row r="71" spans="1:13" ht="12.75" customHeight="1">
      <c r="A71" s="9"/>
      <c r="B71" s="20" t="s">
        <v>105</v>
      </c>
      <c r="C71" s="20"/>
      <c r="D71" s="20"/>
      <c r="E71" s="20"/>
      <c r="F71" s="20"/>
      <c r="G71" s="20"/>
      <c r="H71" s="20"/>
      <c r="I71" s="20">
        <f t="shared" si="6"/>
        <v>0</v>
      </c>
      <c r="J71" s="12"/>
      <c r="K71" s="12"/>
      <c r="L71" s="12"/>
    </row>
    <row r="72" spans="1:13" ht="56.25">
      <c r="A72" s="21"/>
      <c r="B72" s="21"/>
      <c r="C72" s="22" t="s">
        <v>119</v>
      </c>
      <c r="D72" s="23" t="s">
        <v>120</v>
      </c>
      <c r="E72" s="23" t="s">
        <v>121</v>
      </c>
      <c r="F72" s="24" t="s">
        <v>109</v>
      </c>
      <c r="G72" s="24" t="s">
        <v>20</v>
      </c>
      <c r="H72" s="24" t="s">
        <v>110</v>
      </c>
      <c r="I72" s="12">
        <f t="shared" si="6"/>
        <v>113.33333333333333</v>
      </c>
      <c r="J72" s="12">
        <f>I72*0.05</f>
        <v>5.666666666666667</v>
      </c>
      <c r="K72" s="12">
        <v>119</v>
      </c>
      <c r="L72" s="12">
        <f>K72*H72</f>
        <v>15232</v>
      </c>
    </row>
    <row r="73" spans="1:13" ht="12.75" customHeight="1">
      <c r="A73" s="9"/>
      <c r="B73" s="20" t="s">
        <v>106</v>
      </c>
      <c r="C73" s="20"/>
      <c r="D73" s="20"/>
      <c r="E73" s="20"/>
      <c r="F73" s="20"/>
      <c r="G73" s="20"/>
      <c r="H73" s="20"/>
      <c r="I73" s="20">
        <f t="shared" si="6"/>
        <v>0</v>
      </c>
      <c r="J73" s="12"/>
      <c r="K73" s="12"/>
      <c r="L73" s="12"/>
    </row>
    <row r="74" spans="1:13" ht="56.25">
      <c r="A74" s="21"/>
      <c r="B74" s="21"/>
      <c r="C74" s="22" t="s">
        <v>122</v>
      </c>
      <c r="D74" s="23" t="s">
        <v>123</v>
      </c>
      <c r="E74" s="23" t="s">
        <v>18</v>
      </c>
      <c r="F74" s="24" t="s">
        <v>109</v>
      </c>
      <c r="G74" s="24" t="s">
        <v>20</v>
      </c>
      <c r="H74" s="24" t="s">
        <v>110</v>
      </c>
      <c r="I74" s="12">
        <f t="shared" si="6"/>
        <v>53.333333333333329</v>
      </c>
      <c r="J74" s="12">
        <f>I74*0.05</f>
        <v>2.6666666666666665</v>
      </c>
      <c r="K74" s="12">
        <v>56</v>
      </c>
      <c r="L74" s="12">
        <f>K74*H74</f>
        <v>7168</v>
      </c>
    </row>
    <row r="75" spans="1:13" ht="14.65" customHeight="1">
      <c r="A75" s="9"/>
      <c r="B75" s="20" t="s">
        <v>89</v>
      </c>
      <c r="C75" s="20"/>
      <c r="D75" s="20"/>
      <c r="E75" s="20"/>
      <c r="F75" s="20"/>
      <c r="G75" s="20"/>
      <c r="H75" s="20"/>
      <c r="I75" s="20">
        <f t="shared" si="6"/>
        <v>0</v>
      </c>
      <c r="J75" s="12"/>
      <c r="K75" s="12"/>
      <c r="L75" s="12"/>
    </row>
    <row r="76" spans="1:13" ht="12.75" customHeight="1">
      <c r="A76" s="9"/>
      <c r="B76" s="20" t="s">
        <v>124</v>
      </c>
      <c r="C76" s="20"/>
      <c r="D76" s="20"/>
      <c r="E76" s="20"/>
      <c r="F76" s="20"/>
      <c r="G76" s="20"/>
      <c r="H76" s="20"/>
      <c r="I76" s="20">
        <f t="shared" si="6"/>
        <v>0</v>
      </c>
      <c r="J76" s="12"/>
      <c r="K76" s="12"/>
      <c r="L76" s="12"/>
    </row>
    <row r="77" spans="1:13" ht="56.25">
      <c r="A77" s="21"/>
      <c r="B77" s="21"/>
      <c r="C77" s="22" t="s">
        <v>125</v>
      </c>
      <c r="D77" s="23" t="s">
        <v>126</v>
      </c>
      <c r="E77" s="23" t="s">
        <v>18</v>
      </c>
      <c r="F77" s="24" t="s">
        <v>109</v>
      </c>
      <c r="G77" s="24" t="s">
        <v>20</v>
      </c>
      <c r="H77" s="24" t="s">
        <v>127</v>
      </c>
      <c r="I77" s="12">
        <f t="shared" si="6"/>
        <v>53.333333333333329</v>
      </c>
      <c r="J77" s="12">
        <f>I77*0.05</f>
        <v>2.6666666666666665</v>
      </c>
      <c r="K77" s="46">
        <v>56</v>
      </c>
      <c r="L77" s="46">
        <f>K77*H77</f>
        <v>2688</v>
      </c>
    </row>
    <row r="78" spans="1:13">
      <c r="K78" s="47" t="s">
        <v>128</v>
      </c>
      <c r="L78" s="49">
        <f>L60+L45+L32+L18+L4</f>
        <v>185840.5</v>
      </c>
      <c r="M78" s="50"/>
    </row>
    <row r="79" spans="1:13">
      <c r="K79" s="47" t="s">
        <v>129</v>
      </c>
      <c r="L79" s="48">
        <f>L78/1.05</f>
        <v>176990.95238095237</v>
      </c>
    </row>
  </sheetData>
  <sheetProtection selectLockedCells="1" selectUnlockedCells="1"/>
  <mergeCells count="39">
    <mergeCell ref="B75:I75"/>
    <mergeCell ref="B76:I76"/>
    <mergeCell ref="B63:I63"/>
    <mergeCell ref="B65:I65"/>
    <mergeCell ref="B67:I67"/>
    <mergeCell ref="B69:I69"/>
    <mergeCell ref="B71:I71"/>
    <mergeCell ref="B73:I73"/>
    <mergeCell ref="A60:H60"/>
    <mergeCell ref="B61:H61"/>
    <mergeCell ref="B49:I49"/>
    <mergeCell ref="B51:I51"/>
    <mergeCell ref="B53:I53"/>
    <mergeCell ref="B54:I54"/>
    <mergeCell ref="B56:I56"/>
    <mergeCell ref="B37:I37"/>
    <mergeCell ref="B39:I39"/>
    <mergeCell ref="B41:I41"/>
    <mergeCell ref="A45:H45"/>
    <mergeCell ref="A46:H46"/>
    <mergeCell ref="B47:I47"/>
    <mergeCell ref="B24:I24"/>
    <mergeCell ref="B26:I26"/>
    <mergeCell ref="B28:I28"/>
    <mergeCell ref="A32:H32"/>
    <mergeCell ref="A33:H33"/>
    <mergeCell ref="B35:I35"/>
    <mergeCell ref="B12:I12"/>
    <mergeCell ref="B14:I14"/>
    <mergeCell ref="B16:I16"/>
    <mergeCell ref="A18:H18"/>
    <mergeCell ref="A19:H19"/>
    <mergeCell ref="B22:I22"/>
    <mergeCell ref="A1:I1"/>
    <mergeCell ref="A2:I2"/>
    <mergeCell ref="A4:H4"/>
    <mergeCell ref="B5:H5"/>
    <mergeCell ref="B8:I8"/>
    <mergeCell ref="B10:I10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Popisa DOM-a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2021-07-19T12:58:24Z</dcterms:created>
  <dcterms:modified xsi:type="dcterms:W3CDTF">2021-07-19T13:02:55Z</dcterms:modified>
</cp:coreProperties>
</file>