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0202021\udžbenici\udžbenici II.dio\"/>
    </mc:Choice>
  </mc:AlternateContent>
  <xr:revisionPtr revIDLastSave="0" documentId="13_ncr:1_{2C6752C3-C650-424E-80EB-56918EE28B93}" xr6:coauthVersionLast="47" xr6:coauthVersionMax="47" xr10:uidLastSave="{00000000-0000-0000-0000-000000000000}"/>
  <bookViews>
    <workbookView xWindow="-120" yWindow="-120" windowWidth="20730" windowHeight="11160" xr2:uid="{C61C4929-1A95-4CE0-B586-A065C8DBD4EB}"/>
  </bookViews>
  <sheets>
    <sheet name="Popis udžbenika" sheetId="1" r:id="rId1"/>
  </sheets>
  <definedNames>
    <definedName name="Excel_BuiltIn__FilterDatabase" localSheetId="0">'Popis udžbenika'!$A$3:$G$128</definedName>
    <definedName name="Excel_BuiltIn_Print_Area" localSheetId="0">'Popis udžbenika'!$A$1:$G$128</definedName>
    <definedName name="Excel_BuiltIn_Print_Titles" localSheetId="0">'Popis udžbenika'!$3:$3</definedName>
    <definedName name="_xlnm.Print_Titles" localSheetId="0">'Popis udžbenika'!$3:$3</definedName>
    <definedName name="_xlnm.Print_Area" localSheetId="0">'Popis udžbenika'!$A$1:$G$128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J131" i="1"/>
  <c r="J4" i="1"/>
  <c r="J124" i="1"/>
  <c r="J121" i="1"/>
  <c r="J119" i="1"/>
  <c r="J117" i="1"/>
  <c r="J115" i="1"/>
  <c r="J105" i="1"/>
  <c r="J103" i="1"/>
  <c r="J101" i="1"/>
  <c r="J100" i="1"/>
  <c r="J70" i="1"/>
  <c r="J65" i="1"/>
  <c r="J36" i="1"/>
  <c r="J9" i="1"/>
  <c r="J8" i="1"/>
  <c r="J6" i="1"/>
  <c r="J98" i="1" l="1"/>
</calcChain>
</file>

<file path=xl/sharedStrings.xml><?xml version="1.0" encoding="utf-8"?>
<sst xmlns="http://schemas.openxmlformats.org/spreadsheetml/2006/main" count="385" uniqueCount="182">
  <si>
    <t>Popis odabranih udžbenika i dodatnih obrazovnih materijala za šk. god. 2020./2021.</t>
  </si>
  <si>
    <t>OSNOVNA ŠKOLA Eugena Kumičića</t>
  </si>
  <si>
    <t>Reg. broj</t>
  </si>
  <si>
    <t>Šifra</t>
  </si>
  <si>
    <t>Naziv udžbenika</t>
  </si>
  <si>
    <t>Autori</t>
  </si>
  <si>
    <t>Vrsta izdanja</t>
  </si>
  <si>
    <t>Razred</t>
  </si>
  <si>
    <t>Nakladnik</t>
  </si>
  <si>
    <t>Broj primjeraka</t>
  </si>
  <si>
    <t>MPC</t>
  </si>
  <si>
    <t>Ukupno</t>
  </si>
  <si>
    <t xml:space="preserve">1. RAZRED </t>
  </si>
  <si>
    <t>HRVATSKI JEZIK</t>
  </si>
  <si>
    <t>SVIJET RIJEČI 1, I. DIO i 2. DIO, integrirana radna početnica hrvatskog jezika s dodatnim digitalnim sadržajima u prvome razredu osnovne škole (komplet)</t>
  </si>
  <si>
    <t>Ankica Španić, Jadranka Jurić, Terezija Zokić, Benita Vladušić</t>
  </si>
  <si>
    <t>radni udžbenik</t>
  </si>
  <si>
    <t xml:space="preserve">1. </t>
  </si>
  <si>
    <t>ŠK</t>
  </si>
  <si>
    <t>Alfa</t>
  </si>
  <si>
    <t>MATEMATIKA</t>
  </si>
  <si>
    <t>MATEMATIČKA MREŽA 1 : udžbenik matematike s dodatnim digitalnim sadržajima u prvom razredu osnovne škole</t>
  </si>
  <si>
    <t>Maja Cindrić, Irena Mišurac, Sandra Špika</t>
  </si>
  <si>
    <t>udžbenik</t>
  </si>
  <si>
    <t>VJERONAUK - IZBORNI PREDMET</t>
  </si>
  <si>
    <t>HRVATSKI JEZIK - KNJIŽEVNOST I JEZIK</t>
  </si>
  <si>
    <t>udžbenik s višemedijskim nastavnim materijalima</t>
  </si>
  <si>
    <t>Mešihat Islamske zajednice u Hrvatskoj</t>
  </si>
  <si>
    <t>GLAZBENA KULTURA</t>
  </si>
  <si>
    <t>KS</t>
  </si>
  <si>
    <t>Jenny Dooley</t>
  </si>
  <si>
    <t>udžbenik s 3 CD-a</t>
  </si>
  <si>
    <t>IZBORNI PREDMETI</t>
  </si>
  <si>
    <t>udžbenik s CD-om</t>
  </si>
  <si>
    <t>ISLAMSKI VJERONAUK</t>
  </si>
  <si>
    <t>Husret Hasanović</t>
  </si>
  <si>
    <t xml:space="preserve">5. RAZRED </t>
  </si>
  <si>
    <t>HRVATSKA ČITANKA 5 - čitanka za 5. razred</t>
  </si>
  <si>
    <t>Mirjana Jukić, Slavica Kovač, Iverka Kraševac, Dubravka Težak, Martina Tunuković, Martinac Valec-Rebić</t>
  </si>
  <si>
    <t>čitanka</t>
  </si>
  <si>
    <t>5.</t>
  </si>
  <si>
    <t>Ljevak</t>
  </si>
  <si>
    <t>HRVATSKA KRIJESNICA 5 - UDŽBENIK IZ HRVATSKOG JEZIKA ZA 5. RAZRED</t>
  </si>
  <si>
    <t>ENGLESKI JEZIK - V. GODINA UČENJA, I. STRANI JEZIK</t>
  </si>
  <si>
    <t xml:space="preserve"> RIGHT ON 1 : udžbenik engleskog jezika za 5. razred osnovne škole, 5. godina učenja
</t>
  </si>
  <si>
    <t>ALFA</t>
  </si>
  <si>
    <t>MATEMATIKA 5 (komplet) : udžbenik sa zbirkom zadataka iz matematike s dodatnim digitalnim sadržajima u petom razredu osnovne škole, 1. dio i 2. dio</t>
  </si>
  <si>
    <t>Branka Antunović Piton, Marjana Kuliš, Ivana Matić, Natalija Zvelf</t>
  </si>
  <si>
    <t>PRIRODA</t>
  </si>
  <si>
    <t>PRIRODA 5 : udžbenik iz prirode za 5. razred osnovne škole</t>
  </si>
  <si>
    <t>Damir Bendelja, Doroteja Domjanović Horvat, Diana Garašić, Žaklin Lukša, Ines Budić, Đurđica Culjak, Marijana Gudić</t>
  </si>
  <si>
    <t>GEOGRAFIJA</t>
  </si>
  <si>
    <t>GEA 1 : udžbenik geografije s dodatnim digitalnim sadržajima u petom razredu osnovne škole</t>
  </si>
  <si>
    <t>Danijel Orešić, Igor Tišma, Ružica Vuk, Alenka Bujan</t>
  </si>
  <si>
    <t>POVIJEST</t>
  </si>
  <si>
    <t>KLIO 5 : udžbenik petoga razreda osnovne škole</t>
  </si>
  <si>
    <t>Sonja Bančić, Tina Matanić</t>
  </si>
  <si>
    <t>GLAZBENI KRUG 5 : udžbenik glazbene kulture za peti razred osnovne škole</t>
  </si>
  <si>
    <t>Ružica Ambruš-Kiš, Nikolina Matoš, Tomislav Seletković, Snježana Stojaković, Zrinka Šimunović</t>
  </si>
  <si>
    <t>PROFIL KLETT</t>
  </si>
  <si>
    <t>LIKOVNA KULTURA</t>
  </si>
  <si>
    <t>MOJE BOJE 5 : udžbenik likovne kulture s dodatnim digitalnim sadržajima u petom razredu osnovne škole</t>
  </si>
  <si>
    <t>Miroslav Huzjak</t>
  </si>
  <si>
    <t>TEHNIČKA KULTURA</t>
  </si>
  <si>
    <t>Tehnička kultura 5, udžbenik tehničke kulture za peti razred osnovne škole</t>
  </si>
  <si>
    <t xml:space="preserve">Marijan Vinković, Leon Zakanji, Tamara Valčić, Mato Šimunović, Darko Suman, Tijana Martić, Ana Majić, Ružica Gulam, Damir Ereš, Fany Bilić </t>
  </si>
  <si>
    <t xml:space="preserve">INFORMATIKA </t>
  </si>
  <si>
    <t xml:space="preserve">Informatika 5:
udžbenik informatike za peti razred osnovne škole
</t>
  </si>
  <si>
    <t xml:space="preserve">Vedrana Gregurić, Nenad Hajdinjak, Milana Jakšić, Boris Počuća, Darko Rakić, Silvana Svetličić, Davor Šokac, Dragan Vlajinić </t>
  </si>
  <si>
    <t>udžbenik s dodatnim digitalnim sadržajima</t>
  </si>
  <si>
    <t>NJEMAČKI JEZIK - II. GODINA UČENJA, II. STRANI JEZIK</t>
  </si>
  <si>
    <t>Beste Freunde A1.1 Kursbuch - udžbenik za njemački jezik u petom razredu osnovne škole</t>
  </si>
  <si>
    <t>Skupina autora</t>
  </si>
  <si>
    <t>UČITELJU, GDJE STANUJEŠ? : udžbenik za katolički vjeronauk petoga razreda osnovne škole</t>
  </si>
  <si>
    <t>Mirjana Novak, Barbara Sipina</t>
  </si>
  <si>
    <t xml:space="preserve">6. RAZRED </t>
  </si>
  <si>
    <t>HRVATSKA ČITANKA 6 - čitanka za 6. razred</t>
  </si>
  <si>
    <t>6.</t>
  </si>
  <si>
    <t>HRVATSKA KRIJESNICA 6 - UDŽBENIK IZ HRVATSKOG JEZIKA ZA 6. RAZRED</t>
  </si>
  <si>
    <t>ENGLESKI JEZIK - VI. GODINA UČENJA, I. STRANI JEZIK</t>
  </si>
  <si>
    <t>Right on! 2 : udžbenik engleskog jezika za 6. razred, šesta godina učenja</t>
  </si>
  <si>
    <t>MATEMATIKA 6 (komplet) : udžbenik iz matematike za šesti razred osnovne škole, 1. sv. i 2. sv.</t>
  </si>
  <si>
    <t>Vesna Draženović-Žitko, I. Golac Jakopović, B. Goleš, Z. Lobor, T. Nemeth, G. Stajčić, M. Vuković, Maja Marić</t>
  </si>
  <si>
    <t>udžbenik sa zbirkom zadataka</t>
  </si>
  <si>
    <t>PROFIL-KLETT</t>
  </si>
  <si>
    <t>PRIRODA 6 : udžbenik prirode za šesti razred osnovne škole</t>
  </si>
  <si>
    <t>Damir Bendelja, Doroteja Domajnović Horvat, Diana Garašić, Žaklin Lukša, Ines Budić, Đurđica Culjak, Marijana Gudić</t>
  </si>
  <si>
    <t>GEA 2: udžbenik iz gepgrafije za šesti razred osnovne škole</t>
  </si>
  <si>
    <t>Milan Ilić, Danijel Orešić</t>
  </si>
  <si>
    <t>KLIO 6 : udžbenik povijesti za šesti razred osnovne škole</t>
  </si>
  <si>
    <t>Željko Brdal, Margita Madunić Kaniški, Toni Rajković</t>
  </si>
  <si>
    <t>GLAZBENI KRUG 6 : udžbenik glazbene kulture s višemedijskim nastavnim materijalima na tri CD-a u šestom razredu osnovne škole</t>
  </si>
  <si>
    <t>Ružica Ambruš Kiš, Nikolina Matoš, Tomislav Seletković, Zrinka Šimunović</t>
  </si>
  <si>
    <t>Opažam, oblikujem 6 : udžbenik likovne kulture za šesti razred osnovne škole</t>
  </si>
  <si>
    <t>Martina Kosec, Romana Nikolić, Petra Ružić</t>
  </si>
  <si>
    <t>SVIJET TEHNIKE 6 : udžbenik za 6. razred osnovne škole</t>
  </si>
  <si>
    <t>Vladimir Delić, Ivan Jukić, Zvonko Koprivnjak, Sanja Kovačević, Josip Gudelj, Dragan Stanojević, Svjetlana Urbanek</t>
  </si>
  <si>
    <t>#MOJ PORTAL 6 : udžbenik informatike s višemedijskim nastavnim materijalima u šestom razredu osnovne škole</t>
  </si>
  <si>
    <t>Magdalena Babić, Zoran Dimovski, Fredi Glavan, Stanko Leko, Mario Stančić, Branko Vejnović</t>
  </si>
  <si>
    <t>NJEMAČKI JEZIK - III. GODINA UČENJA, II. STRANI JEZIK</t>
  </si>
  <si>
    <t>#Deutch 3 : udžbenik njemačkog jezika za 6. razred osnovne škole 3. godina učenja s pripadajućim audio CD-om</t>
  </si>
  <si>
    <t>Tukša, Troha, Mathias</t>
  </si>
  <si>
    <t>BIRAM SLOBODU : udžbenik za katolički vjeronauk šestoga razreda osnovne škole</t>
  </si>
  <si>
    <t>Novak, Sipina</t>
  </si>
  <si>
    <t xml:space="preserve">             ISLAMSKI VJERONAUK - IZBORNI PREDMET</t>
  </si>
  <si>
    <t>UDŽBENIK ISLAMSKOG VJERONAUKA ZA 6. RAZRED OSNOVNE ŠKOLE</t>
  </si>
  <si>
    <t>Aziz Hasanović, Vahid Hadžić</t>
  </si>
  <si>
    <t xml:space="preserve">7. RAZRED </t>
  </si>
  <si>
    <t>HRVATSKA ČITANKA 7 - čitanka za 7. razred</t>
  </si>
  <si>
    <t>7.</t>
  </si>
  <si>
    <t>HRVATSKA KRIJESNICA 7 - UDŽBENIK IZ HRVATSKOG JEZIKA ZA 7. RAZRED</t>
  </si>
  <si>
    <t>ENGLESKI JEZIK - VII. GODINA UČENJA, I. STRANI JEZIK</t>
  </si>
  <si>
    <t>Right on! 3 : udžbenik engleskog jezika za 7. razred, šesta godina učenja</t>
  </si>
  <si>
    <t>Sylvia Wheeldon, Paul Shipton (temeljeno na orginalnom konceptu Toma Hutchinsona)</t>
  </si>
  <si>
    <t>MATEMATIKA 7 (komplet) : udžbenik i zbirka zadataka iz matematike za sedmi razred osnovne škole, 1. polugodište i 2. polugodište</t>
  </si>
  <si>
    <t>Iva Golac-Jakopović, Luka Krnić, Zvonimir Šikić, Milana Vuković</t>
  </si>
  <si>
    <t>PROFIL</t>
  </si>
  <si>
    <t>BIOLOGIJA</t>
  </si>
  <si>
    <t>BIOLOGIJA 7 : udžbenik biologije s dodatnim digitalnim sadržajima u sedmom razredu osnovne škole</t>
  </si>
  <si>
    <t>Damir Bendelja, Žaklin Lukša, Renata Roščak, Emica Orešković, Monika Pavić, Nataša Pongrac</t>
  </si>
  <si>
    <t>FIZIKA</t>
  </si>
  <si>
    <t>FIZIKA 7 : udžbenik fizike u sedmom razredu osnovne škole</t>
  </si>
  <si>
    <t>Zumbulka Beštak -Kadić. Nada Brković, Planinka Pećina</t>
  </si>
  <si>
    <t>ALFA/element</t>
  </si>
  <si>
    <t>KEMIJA</t>
  </si>
  <si>
    <t>KEMIJA 7 : udžbenik kemije s dodatnim digitalnim sadržajima u sedmom razredu osnovne škole</t>
  </si>
  <si>
    <t>Sanja Lukić, Ivana Marić Zerdun, Nataša Trenčevska, Marijan Varga, Sonja Rupčić Petelinc</t>
  </si>
  <si>
    <t>GEA 3, udžbenik geografije u sedmom razredu osnovne škole s dodatnim digitalnim sadržajima</t>
  </si>
  <si>
    <t>POVIJEST 7 : udžbenik za 7. razred osnovne škole</t>
  </si>
  <si>
    <t>Miroslav Akmadža, Stjepan Bekavac</t>
  </si>
  <si>
    <t>GLAZBENI KRUG 7 : udžbenik glazbene kulture s višemedijskim nastavnim materijalima na tri CD-a u sedmom razredu osnovne škole</t>
  </si>
  <si>
    <t xml:space="preserve">    Ružica Ambruš Kiš, Jana Bosanac, Kristina Lučić Andrijanić, Ana Janković, Nikolina Matoš, Tomislav Seletković, Zrinka Šimunović</t>
  </si>
  <si>
    <t>Profil Klett</t>
  </si>
  <si>
    <t>OPAŽAM, OBLIKUJEM 7 : udžbenik likovne kulture za sedmi razred osnovne škole</t>
  </si>
  <si>
    <t>SVIJET TEHNIKE 7 : udžbenik za 7. razred osnovne škole</t>
  </si>
  <si>
    <t>NJEMAČKI JEZIK - IV. GODINA UČENJA, II. STRANI JEZIK</t>
  </si>
  <si>
    <t># Deutsch 4 : udžbenik njemačkog jezika za 7. razred osnovne škole 4. godina učenja s dodatnim digitalnim sadržajima</t>
  </si>
  <si>
    <t>Alexa Mathias, Jasmina Troha, Andrea Tukša</t>
  </si>
  <si>
    <t>INFORMATIKA - IZBORNI PREDMET</t>
  </si>
  <si>
    <t>#MOJ PORTAL 7 : udžbenik informatike s višemedijskim nastavnim materijalima u sedmom razredu osnovne škole</t>
  </si>
  <si>
    <t>Magdalena Babić, Zoran Dimovski, Fredi Glavan, Mario Stančić, Branko Vejnović</t>
  </si>
  <si>
    <t>Neka je Bog prvi: udžbenik za katolički vjeronauk sedmoga razreda osnovne škole</t>
  </si>
  <si>
    <t>Josip Periš i autorski tim</t>
  </si>
  <si>
    <t>UDŽBENIK ISLAMSKOG VJERONAUKA ZA 7. RAZRED OSNOVNE ŠKOLE</t>
  </si>
  <si>
    <t xml:space="preserve">8. RAZRED </t>
  </si>
  <si>
    <t>HRVATSKA ČITANKA 8- čitanka za 8. razred osnovne škole</t>
  </si>
  <si>
    <t>Mirjana Jukić, Slavica Kovač, Iverka Kraševac, Dubravka Težak, Martina Tunuković, Martina Valec-Rebić</t>
  </si>
  <si>
    <t>8.</t>
  </si>
  <si>
    <t>HRVATSKA KRIJESNICA 8, udžbenik iz hrvatskoga jezika za 8. razred osnovne škole</t>
  </si>
  <si>
    <t xml:space="preserve">
Anđelka Rihtarić, Marina Marijačić
</t>
  </si>
  <si>
    <t>ENGLESKI JEZIK - VIII. GODINA UČENJA, I. STRANI JEZIK</t>
  </si>
  <si>
    <t>RIGHT ON! 4 : udžbenik engleskog jezika za 8. razred osnovne škole, osma godina učenja</t>
  </si>
  <si>
    <t>MATEMATIKA 8 (komplet) : udžbenik iz matematike za osmi razred osnovne škole, 1. polugodište i 2. polugodište</t>
  </si>
  <si>
    <t>Z. Šikić, V. Draženović Žitko, I. Golac Jakopović, Z. Lobor, M. Milić, T. Nemeth, G. Stajčić, M. Vuković</t>
  </si>
  <si>
    <t>BIOLOGIJA 8 : udžbenik biologije za osmi razred osnovne škole</t>
  </si>
  <si>
    <t>Damir Bedelja, Žaklin Lukša, Emica Orešković, Monika Pavić</t>
  </si>
  <si>
    <t>FIZIKA 8 : udžbenik fizike s višemedijskim nastavnim materijalima u osmom razredu osnovne škole</t>
  </si>
  <si>
    <t>Zumbulka Beštak Kadić, Nada Brković, Planinka Pećina</t>
  </si>
  <si>
    <t>ALFA - ELEMENT</t>
  </si>
  <si>
    <t>KEMIJA 8 : udžbenik kemije za osmi razred osnovne škole</t>
  </si>
  <si>
    <t>Lukić, Krmpotić-Gržančić, Varga, Zerdun i Maričević</t>
  </si>
  <si>
    <t>GEA 4 : udžbenik geografije s višemedijskim nastavnim materijalima u osmom razredu osnovne škole</t>
  </si>
  <si>
    <t>Igor Tišma</t>
  </si>
  <si>
    <t>KLIO 8 : udžbenik povijesti u osmome razredu osnovne škole s dodatnim digitalnim sadržajima</t>
  </si>
  <si>
    <t>Krešimir Erdelja, Igor Stojaković</t>
  </si>
  <si>
    <t>GLAZBENI KRUG 8 - udžbenik glazbene kulture za osmi razred osnovne škole</t>
  </si>
  <si>
    <t xml:space="preserve">
Ružica Ambruš-Kiš, Tomislav Seletković, Zrinka Šimunović
</t>
  </si>
  <si>
    <t>MOJE BOJE 8 : udžbenik likovne kulture u osmom razredu osnovne škole s dodatnim digitalnim sadržajima</t>
  </si>
  <si>
    <t>Miroslav Huzjak, Ivana Rupić</t>
  </si>
  <si>
    <t>SVIJET TEHNIKE 8: udžbenik tehničke kulture u osmom razredu osnovne škole s dodatnim digitalnim sadržajima</t>
  </si>
  <si>
    <t>Marino Čikeš, Vladimir Delić, Ivica Kolarić, Dragan Stanojević, Paolo Zenzerović</t>
  </si>
  <si>
    <t>NJEMAČKI JEZIK - V. GODINA UČENJA, II. STRANI JEZIK</t>
  </si>
  <si>
    <t>#DEUTSCH 5, radni udžbenik njemačkog jezika u osmom razredu osnovne škole, 5. godina učenja s dodatnim digitalnim sadržajima</t>
  </si>
  <si>
    <t>#MOJPORTAL 8 :udžbenik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</si>
  <si>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</si>
  <si>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</si>
  <si>
    <t>Josip Periš, Marina Šimić, Ivana Perčić</t>
  </si>
  <si>
    <t xml:space="preserve">              ISLAMSKI VJERONAUK</t>
  </si>
  <si>
    <t>UDŽBENIK ISLAMSKOG VJERONAUKA ZA 8. RAZRED OSNOVNE ŠKOLE</t>
  </si>
  <si>
    <t>Elvedin Posavljak</t>
  </si>
  <si>
    <t>SA PDV-om</t>
  </si>
  <si>
    <t>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</si>
</sst>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sz val="1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 style="thin">
        <color indexed="55"/>
      </right>
      <top style="thin">
        <color indexed="55"/>
      </top>
      <bottom style="thin">
        <color indexed="8"/>
      </bottom>
      <diagonal/>
    </border>
    <border>
      <left/>
      <right style="thin">
        <color indexed="64"/>
      </right>
      <top style="thin">
        <color indexed="5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 readingOrder="1"/>
    </xf>
    <xf numFmtId="0" fontId="3" fillId="0" borderId="0" xfId="0" applyFont="1"/>
    <xf numFmtId="0" fontId="2" fillId="0" borderId="1" xfId="0" applyFont="1" applyBorder="1" applyAlignment="1" applyProtection="1">
      <alignment horizontal="center" vertical="center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/>
    <xf numFmtId="0" fontId="6" fillId="2" borderId="5" xfId="0" applyFont="1" applyFill="1" applyBorder="1" applyAlignment="1" applyProtection="1">
      <alignment horizontal="left" vertical="center" readingOrder="1"/>
      <protection locked="0"/>
    </xf>
    <xf numFmtId="2" fontId="2" fillId="3" borderId="4" xfId="0" applyNumberFormat="1" applyFont="1" applyFill="1" applyBorder="1"/>
    <xf numFmtId="0" fontId="5" fillId="0" borderId="2" xfId="0" applyFont="1" applyBorder="1" applyAlignment="1" applyProtection="1">
      <alignment vertical="center" wrapText="1" readingOrder="1"/>
      <protection locked="0"/>
    </xf>
    <xf numFmtId="0" fontId="7" fillId="0" borderId="3" xfId="0" applyFont="1" applyBorder="1" applyAlignment="1" applyProtection="1">
      <alignment vertical="center" wrapText="1" readingOrder="1"/>
      <protection locked="0"/>
    </xf>
    <xf numFmtId="2" fontId="5" fillId="0" borderId="4" xfId="0" applyNumberFormat="1" applyFont="1" applyBorder="1"/>
    <xf numFmtId="0" fontId="5" fillId="4" borderId="2" xfId="0" applyFont="1" applyFill="1" applyBorder="1" applyAlignment="1" applyProtection="1">
      <alignment horizontal="center" vertical="center" wrapText="1" readingOrder="1"/>
      <protection locked="0"/>
    </xf>
    <xf numFmtId="0" fontId="5" fillId="4" borderId="2" xfId="0" applyFont="1" applyFill="1" applyBorder="1" applyAlignment="1" applyProtection="1">
      <alignment horizontal="left" vertical="center" wrapText="1" readingOrder="1"/>
      <protection locked="0"/>
    </xf>
    <xf numFmtId="0" fontId="5" fillId="4" borderId="3" xfId="0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vertical="center" wrapText="1" readingOrder="1"/>
      <protection locked="0"/>
    </xf>
    <xf numFmtId="0" fontId="7" fillId="0" borderId="7" xfId="0" applyFont="1" applyBorder="1" applyAlignment="1" applyProtection="1">
      <alignment vertical="center" wrapText="1" readingOrder="1"/>
      <protection locked="0"/>
    </xf>
    <xf numFmtId="0" fontId="5" fillId="6" borderId="2" xfId="2" applyFont="1" applyFill="1" applyBorder="1" applyAlignment="1">
      <alignment vertical="center" wrapText="1" readingOrder="1"/>
    </xf>
    <xf numFmtId="49" fontId="5" fillId="6" borderId="2" xfId="2" applyNumberFormat="1" applyFont="1" applyFill="1" applyBorder="1" applyAlignment="1">
      <alignment vertical="center" wrapText="1" readingOrder="1"/>
    </xf>
    <xf numFmtId="49" fontId="5" fillId="6" borderId="2" xfId="2" applyNumberFormat="1" applyFont="1" applyFill="1" applyBorder="1" applyAlignment="1">
      <alignment horizontal="center" vertical="center" wrapText="1" readingOrder="1"/>
    </xf>
    <xf numFmtId="49" fontId="5" fillId="6" borderId="3" xfId="2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 applyProtection="1">
      <alignment vertical="center" readingOrder="1"/>
      <protection locked="0"/>
    </xf>
    <xf numFmtId="0" fontId="7" fillId="0" borderId="3" xfId="0" applyFont="1" applyBorder="1" applyAlignment="1" applyProtection="1">
      <alignment vertical="center" readingOrder="1"/>
      <protection locked="0"/>
    </xf>
    <xf numFmtId="0" fontId="7" fillId="0" borderId="5" xfId="0" applyFont="1" applyBorder="1" applyAlignment="1" applyProtection="1">
      <alignment vertical="center" readingOrder="1"/>
      <protection locked="0"/>
    </xf>
    <xf numFmtId="0" fontId="7" fillId="0" borderId="9" xfId="0" applyFont="1" applyBorder="1" applyAlignment="1" applyProtection="1">
      <alignment vertical="center" readingOrder="1"/>
      <protection locked="0"/>
    </xf>
    <xf numFmtId="49" fontId="5" fillId="0" borderId="4" xfId="2" applyNumberFormat="1" applyFont="1" applyBorder="1"/>
    <xf numFmtId="2" fontId="5" fillId="0" borderId="4" xfId="2" applyNumberFormat="1" applyFont="1" applyBorder="1"/>
    <xf numFmtId="1" fontId="5" fillId="4" borderId="2" xfId="2" applyNumberFormat="1" applyFont="1" applyFill="1" applyBorder="1" applyAlignment="1">
      <alignment horizontal="center" vertical="center" readingOrder="1"/>
    </xf>
    <xf numFmtId="0" fontId="5" fillId="4" borderId="2" xfId="2" applyFont="1" applyFill="1" applyBorder="1" applyAlignment="1">
      <alignment vertical="center" wrapText="1" readingOrder="1"/>
    </xf>
    <xf numFmtId="49" fontId="5" fillId="4" borderId="10" xfId="2" applyNumberFormat="1" applyFont="1" applyFill="1" applyBorder="1" applyAlignment="1">
      <alignment vertical="center" readingOrder="1"/>
    </xf>
    <xf numFmtId="49" fontId="5" fillId="4" borderId="10" xfId="2" applyNumberFormat="1" applyFont="1" applyFill="1" applyBorder="1" applyAlignment="1">
      <alignment horizontal="center" vertical="center" readingOrder="1"/>
    </xf>
    <xf numFmtId="49" fontId="5" fillId="4" borderId="11" xfId="2" applyNumberFormat="1" applyFont="1" applyFill="1" applyBorder="1" applyAlignment="1">
      <alignment horizontal="center" vertical="center" readingOrder="1"/>
    </xf>
    <xf numFmtId="0" fontId="5" fillId="0" borderId="8" xfId="0" applyFont="1" applyBorder="1" applyAlignment="1" applyProtection="1">
      <alignment vertical="center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7" fillId="0" borderId="13" xfId="0" applyFont="1" applyBorder="1" applyAlignment="1" applyProtection="1">
      <alignment vertical="center" wrapText="1" readingOrder="1"/>
      <protection locked="0"/>
    </xf>
    <xf numFmtId="49" fontId="3" fillId="0" borderId="0" xfId="2" applyNumberFormat="1" applyFont="1"/>
    <xf numFmtId="1" fontId="5" fillId="6" borderId="8" xfId="2" applyNumberFormat="1" applyFont="1" applyFill="1" applyBorder="1" applyAlignment="1">
      <alignment horizontal="center" vertical="center" readingOrder="1"/>
    </xf>
    <xf numFmtId="0" fontId="5" fillId="6" borderId="8" xfId="2" applyFont="1" applyFill="1" applyBorder="1" applyAlignment="1">
      <alignment vertical="center" wrapText="1" readingOrder="1"/>
    </xf>
    <xf numFmtId="49" fontId="5" fillId="6" borderId="8" xfId="2" applyNumberFormat="1" applyFont="1" applyFill="1" applyBorder="1" applyAlignment="1">
      <alignment vertical="center" wrapText="1" readingOrder="1"/>
    </xf>
    <xf numFmtId="49" fontId="5" fillId="6" borderId="8" xfId="2" applyNumberFormat="1" applyFont="1" applyFill="1" applyBorder="1" applyAlignment="1">
      <alignment horizontal="center" vertical="center" wrapText="1" readingOrder="1"/>
    </xf>
    <xf numFmtId="49" fontId="5" fillId="6" borderId="12" xfId="2" applyNumberFormat="1" applyFont="1" applyFill="1" applyBorder="1" applyAlignment="1">
      <alignment horizontal="center" vertical="center" wrapText="1" readingOrder="1"/>
    </xf>
    <xf numFmtId="1" fontId="5" fillId="4" borderId="8" xfId="2" applyNumberFormat="1" applyFont="1" applyFill="1" applyBorder="1" applyAlignment="1">
      <alignment horizontal="center" vertical="center" readingOrder="1"/>
    </xf>
    <xf numFmtId="0" fontId="5" fillId="4" borderId="8" xfId="2" applyFont="1" applyFill="1" applyBorder="1" applyAlignment="1">
      <alignment vertical="center" wrapText="1" readingOrder="1"/>
    </xf>
    <xf numFmtId="49" fontId="5" fillId="4" borderId="8" xfId="2" applyNumberFormat="1" applyFont="1" applyFill="1" applyBorder="1" applyAlignment="1">
      <alignment horizontal="center" vertical="center" wrapText="1" readingOrder="1"/>
    </xf>
    <xf numFmtId="49" fontId="5" fillId="4" borderId="8" xfId="2" applyNumberFormat="1" applyFont="1" applyFill="1" applyBorder="1" applyAlignment="1">
      <alignment vertical="center" wrapText="1" readingOrder="1"/>
    </xf>
    <xf numFmtId="49" fontId="5" fillId="4" borderId="12" xfId="2" applyNumberFormat="1" applyFont="1" applyFill="1" applyBorder="1" applyAlignment="1">
      <alignment horizontal="center" vertical="center" wrapText="1" readingOrder="1"/>
    </xf>
    <xf numFmtId="0" fontId="5" fillId="0" borderId="4" xfId="2" applyFont="1" applyBorder="1"/>
    <xf numFmtId="0" fontId="6" fillId="2" borderId="7" xfId="0" applyFont="1" applyFill="1" applyBorder="1" applyAlignment="1" applyProtection="1">
      <alignment horizontal="left" vertical="center" readingOrder="1"/>
      <protection locked="0"/>
    </xf>
    <xf numFmtId="2" fontId="2" fillId="3" borderId="4" xfId="2" applyNumberFormat="1" applyFont="1" applyFill="1" applyBorder="1"/>
    <xf numFmtId="0" fontId="7" fillId="0" borderId="5" xfId="0" applyFont="1" applyBorder="1" applyAlignment="1" applyProtection="1">
      <alignment vertical="center" wrapText="1" readingOrder="1"/>
      <protection locked="0"/>
    </xf>
    <xf numFmtId="49" fontId="5" fillId="4" borderId="2" xfId="2" applyNumberFormat="1" applyFont="1" applyFill="1" applyBorder="1" applyAlignment="1">
      <alignment vertical="center" wrapText="1" readingOrder="1"/>
    </xf>
    <xf numFmtId="49" fontId="5" fillId="4" borderId="2" xfId="2" applyNumberFormat="1" applyFont="1" applyFill="1" applyBorder="1" applyAlignment="1">
      <alignment horizontal="center" vertical="center" wrapText="1" readingOrder="1"/>
    </xf>
    <xf numFmtId="49" fontId="5" fillId="4" borderId="3" xfId="2" applyNumberFormat="1" applyFont="1" applyFill="1" applyBorder="1" applyAlignment="1">
      <alignment horizontal="center" vertical="center" wrapText="1" readingOrder="1"/>
    </xf>
    <xf numFmtId="1" fontId="5" fillId="6" borderId="2" xfId="2" applyNumberFormat="1" applyFont="1" applyFill="1" applyBorder="1" applyAlignment="1">
      <alignment horizontal="center" vertical="center" readingOrder="1"/>
    </xf>
    <xf numFmtId="0" fontId="6" fillId="2" borderId="12" xfId="0" applyFont="1" applyFill="1" applyBorder="1" applyAlignment="1" applyProtection="1">
      <alignment horizontal="left" vertical="center" readingOrder="1"/>
      <protection locked="0"/>
    </xf>
    <xf numFmtId="0" fontId="6" fillId="2" borderId="13" xfId="0" applyFont="1" applyFill="1" applyBorder="1" applyAlignment="1" applyProtection="1">
      <alignment horizontal="left" vertical="center" readingOrder="1"/>
      <protection locked="0"/>
    </xf>
    <xf numFmtId="0" fontId="5" fillId="0" borderId="14" xfId="0" applyFont="1" applyBorder="1" applyAlignment="1" applyProtection="1">
      <alignment vertical="center" wrapText="1" readingOrder="1"/>
      <protection locked="0"/>
    </xf>
    <xf numFmtId="1" fontId="5" fillId="6" borderId="10" xfId="2" applyNumberFormat="1" applyFont="1" applyFill="1" applyBorder="1" applyAlignment="1">
      <alignment horizontal="center" vertical="center" readingOrder="1"/>
    </xf>
    <xf numFmtId="0" fontId="5" fillId="6" borderId="10" xfId="2" applyFont="1" applyFill="1" applyBorder="1" applyAlignment="1">
      <alignment vertical="center" wrapText="1" readingOrder="1"/>
    </xf>
    <xf numFmtId="49" fontId="5" fillId="6" borderId="10" xfId="2" applyNumberFormat="1" applyFont="1" applyFill="1" applyBorder="1" applyAlignment="1">
      <alignment vertical="center" wrapText="1" readingOrder="1"/>
    </xf>
    <xf numFmtId="49" fontId="5" fillId="6" borderId="10" xfId="2" applyNumberFormat="1" applyFont="1" applyFill="1" applyBorder="1" applyAlignment="1">
      <alignment horizontal="center" vertical="center" wrapText="1" readingOrder="1"/>
    </xf>
    <xf numFmtId="49" fontId="5" fillId="6" borderId="11" xfId="2" applyNumberFormat="1" applyFont="1" applyFill="1" applyBorder="1" applyAlignment="1">
      <alignment horizontal="center" vertical="center" wrapText="1" readingOrder="1"/>
    </xf>
    <xf numFmtId="0" fontId="7" fillId="0" borderId="16" xfId="0" applyFont="1" applyBorder="1" applyAlignment="1" applyProtection="1">
      <alignment vertical="center" wrapText="1" readingOrder="1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7" fillId="0" borderId="17" xfId="0" applyFont="1" applyBorder="1" applyAlignment="1" applyProtection="1">
      <alignment vertical="center" wrapText="1" readingOrder="1"/>
      <protection locked="0"/>
    </xf>
    <xf numFmtId="0" fontId="7" fillId="0" borderId="18" xfId="0" applyFont="1" applyBorder="1" applyAlignment="1" applyProtection="1">
      <alignment vertical="center" wrapText="1" readingOrder="1"/>
      <protection locked="0"/>
    </xf>
    <xf numFmtId="0" fontId="7" fillId="0" borderId="19" xfId="0" applyFont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6" fillId="2" borderId="1" xfId="0" applyFont="1" applyFill="1" applyBorder="1" applyAlignment="1" applyProtection="1">
      <alignment horizontal="left" vertical="center" readingOrder="1"/>
      <protection locked="0"/>
    </xf>
    <xf numFmtId="0" fontId="6" fillId="2" borderId="15" xfId="0" applyFont="1" applyFill="1" applyBorder="1" applyAlignment="1" applyProtection="1">
      <alignment horizontal="left" vertical="center" readingOrder="1"/>
      <protection locked="0"/>
    </xf>
    <xf numFmtId="49" fontId="5" fillId="3" borderId="4" xfId="2" applyNumberFormat="1" applyFont="1" applyFill="1" applyBorder="1"/>
    <xf numFmtId="0" fontId="5" fillId="0" borderId="10" xfId="0" applyFont="1" applyBorder="1" applyAlignment="1" applyProtection="1">
      <alignment vertical="center" wrapText="1" readingOrder="1"/>
      <protection locked="0"/>
    </xf>
    <xf numFmtId="0" fontId="7" fillId="0" borderId="20" xfId="0" applyFont="1" applyBorder="1" applyAlignment="1" applyProtection="1">
      <alignment vertical="center" wrapText="1" readingOrder="1"/>
      <protection locked="0"/>
    </xf>
    <xf numFmtId="1" fontId="5" fillId="6" borderId="8" xfId="0" applyNumberFormat="1" applyFont="1" applyFill="1" applyBorder="1" applyAlignment="1">
      <alignment horizontal="center" vertical="center" wrapText="1" readingOrder="1"/>
    </xf>
    <xf numFmtId="1" fontId="5" fillId="4" borderId="2" xfId="0" applyNumberFormat="1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49" fontId="5" fillId="4" borderId="2" xfId="0" applyNumberFormat="1" applyFont="1" applyFill="1" applyBorder="1" applyAlignment="1">
      <alignment horizontal="left" vertical="center" wrapText="1" readingOrder="1"/>
    </xf>
    <xf numFmtId="49" fontId="5" fillId="4" borderId="2" xfId="0" applyNumberFormat="1" applyFont="1" applyFill="1" applyBorder="1" applyAlignment="1">
      <alignment horizontal="center" vertical="center" wrapText="1" readingOrder="1"/>
    </xf>
    <xf numFmtId="49" fontId="5" fillId="4" borderId="3" xfId="0" applyNumberFormat="1" applyFont="1" applyFill="1" applyBorder="1" applyAlignment="1">
      <alignment horizontal="center" vertical="center" wrapText="1" readingOrder="1"/>
    </xf>
    <xf numFmtId="0" fontId="5" fillId="6" borderId="8" xfId="0" applyFont="1" applyFill="1" applyBorder="1" applyAlignment="1">
      <alignment horizontal="left" vertical="center" wrapText="1" readingOrder="1"/>
    </xf>
    <xf numFmtId="49" fontId="5" fillId="6" borderId="8" xfId="0" applyNumberFormat="1" applyFont="1" applyFill="1" applyBorder="1" applyAlignment="1">
      <alignment horizontal="left" vertical="center" wrapText="1" readingOrder="1"/>
    </xf>
    <xf numFmtId="49" fontId="5" fillId="6" borderId="8" xfId="0" applyNumberFormat="1" applyFont="1" applyFill="1" applyBorder="1" applyAlignment="1">
      <alignment horizontal="center" vertical="center" wrapText="1" readingOrder="1"/>
    </xf>
    <xf numFmtId="49" fontId="5" fillId="6" borderId="12" xfId="0" applyNumberFormat="1" applyFont="1" applyFill="1" applyBorder="1" applyAlignment="1">
      <alignment horizontal="center" vertical="center" wrapText="1" readingOrder="1"/>
    </xf>
    <xf numFmtId="1" fontId="5" fillId="6" borderId="2" xfId="0" applyNumberFormat="1" applyFont="1" applyFill="1" applyBorder="1" applyAlignment="1">
      <alignment horizontal="center" vertical="center" wrapText="1" readingOrder="1"/>
    </xf>
    <xf numFmtId="0" fontId="5" fillId="6" borderId="2" xfId="0" applyFont="1" applyFill="1" applyBorder="1" applyAlignment="1">
      <alignment horizontal="left" vertical="center" wrapText="1" readingOrder="1"/>
    </xf>
    <xf numFmtId="49" fontId="5" fillId="6" borderId="2" xfId="0" applyNumberFormat="1" applyFont="1" applyFill="1" applyBorder="1" applyAlignment="1">
      <alignment horizontal="left" vertical="center" wrapText="1" readingOrder="1"/>
    </xf>
    <xf numFmtId="49" fontId="5" fillId="6" borderId="2" xfId="0" applyNumberFormat="1" applyFont="1" applyFill="1" applyBorder="1" applyAlignment="1">
      <alignment horizontal="center" vertical="center" wrapText="1" readingOrder="1"/>
    </xf>
    <xf numFmtId="49" fontId="5" fillId="6" borderId="3" xfId="0" applyNumberFormat="1" applyFont="1" applyFill="1" applyBorder="1" applyAlignment="1">
      <alignment horizontal="center" vertical="center" wrapText="1" readingOrder="1"/>
    </xf>
    <xf numFmtId="0" fontId="10" fillId="6" borderId="8" xfId="0" applyFont="1" applyFill="1" applyBorder="1" applyAlignment="1">
      <alignment horizontal="center" vertical="center" wrapText="1" readingOrder="1"/>
    </xf>
    <xf numFmtId="0" fontId="10" fillId="6" borderId="8" xfId="0" applyFont="1" applyFill="1" applyBorder="1" applyAlignment="1" applyProtection="1">
      <alignment horizontal="center" vertical="center" wrapText="1" readingOrder="1"/>
      <protection locked="0"/>
    </xf>
    <xf numFmtId="0" fontId="10" fillId="6" borderId="8" xfId="0" applyFont="1" applyFill="1" applyBorder="1" applyAlignment="1" applyProtection="1">
      <alignment horizontal="left" vertical="center" wrapText="1" readingOrder="1"/>
      <protection locked="0"/>
    </xf>
    <xf numFmtId="0" fontId="5" fillId="6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0" xfId="0" applyFont="1" applyFill="1" applyAlignment="1" applyProtection="1">
      <alignment vertical="center" wrapText="1" readingOrder="1"/>
      <protection locked="0"/>
    </xf>
    <xf numFmtId="0" fontId="7" fillId="6" borderId="21" xfId="0" applyFont="1" applyFill="1" applyBorder="1" applyAlignment="1" applyProtection="1">
      <alignment vertical="center" wrapText="1" readingOrder="1"/>
      <protection locked="0"/>
    </xf>
    <xf numFmtId="0" fontId="5" fillId="6" borderId="21" xfId="2" applyFont="1" applyFill="1" applyBorder="1" applyAlignment="1">
      <alignment vertical="center" wrapText="1" readingOrder="1"/>
    </xf>
    <xf numFmtId="49" fontId="5" fillId="6" borderId="21" xfId="2" applyNumberFormat="1" applyFont="1" applyFill="1" applyBorder="1" applyAlignment="1">
      <alignment vertical="center" wrapText="1" readingOrder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49" fontId="5" fillId="7" borderId="4" xfId="2" applyNumberFormat="1" applyFont="1" applyFill="1" applyBorder="1"/>
    <xf numFmtId="2" fontId="2" fillId="7" borderId="4" xfId="2" applyNumberFormat="1" applyFont="1" applyFill="1" applyBorder="1"/>
    <xf numFmtId="2" fontId="5" fillId="8" borderId="4" xfId="2" applyNumberFormat="1" applyFont="1" applyFill="1" applyBorder="1"/>
    <xf numFmtId="0" fontId="5" fillId="6" borderId="0" xfId="0" applyFont="1" applyFill="1"/>
    <xf numFmtId="0" fontId="7" fillId="5" borderId="3" xfId="0" applyFont="1" applyFill="1" applyBorder="1" applyAlignment="1" applyProtection="1">
      <alignment vertical="center" wrapText="1" readingOrder="1"/>
      <protection locked="0"/>
    </xf>
    <xf numFmtId="0" fontId="7" fillId="5" borderId="5" xfId="0" applyFont="1" applyFill="1" applyBorder="1" applyAlignment="1" applyProtection="1">
      <alignment vertical="center" wrapText="1" readingOrder="1"/>
      <protection locked="0"/>
    </xf>
    <xf numFmtId="0" fontId="5" fillId="7" borderId="4" xfId="0" applyFont="1" applyFill="1" applyBorder="1"/>
    <xf numFmtId="2" fontId="2" fillId="7" borderId="4" xfId="0" applyNumberFormat="1" applyFont="1" applyFill="1" applyBorder="1"/>
    <xf numFmtId="0" fontId="5" fillId="6" borderId="8" xfId="0" applyFont="1" applyFill="1" applyBorder="1" applyAlignment="1">
      <alignment vertical="center" readingOrder="1"/>
    </xf>
    <xf numFmtId="0" fontId="5" fillId="6" borderId="8" xfId="0" applyFont="1" applyFill="1" applyBorder="1" applyAlignment="1">
      <alignment vertical="center" wrapText="1" readingOrder="1"/>
    </xf>
    <xf numFmtId="0" fontId="5" fillId="6" borderId="8" xfId="0" applyFont="1" applyFill="1" applyBorder="1" applyAlignment="1">
      <alignment horizontal="center" vertical="center" wrapText="1" readingOrder="1"/>
    </xf>
    <xf numFmtId="0" fontId="5" fillId="6" borderId="12" xfId="0" applyFont="1" applyFill="1" applyBorder="1" applyAlignment="1">
      <alignment vertical="center" wrapText="1" readingOrder="1"/>
    </xf>
    <xf numFmtId="2" fontId="5" fillId="0" borderId="23" xfId="0" applyNumberFormat="1" applyFont="1" applyBorder="1"/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vertical="center" wrapText="1" readingOrder="1"/>
    </xf>
    <xf numFmtId="0" fontId="5" fillId="0" borderId="23" xfId="2" applyFont="1" applyBorder="1"/>
    <xf numFmtId="0" fontId="5" fillId="0" borderId="23" xfId="0" applyFont="1" applyBorder="1"/>
    <xf numFmtId="0" fontId="9" fillId="0" borderId="4" xfId="0" applyFont="1" applyBorder="1" applyAlignment="1">
      <alignment horizontal="center"/>
    </xf>
    <xf numFmtId="2" fontId="11" fillId="9" borderId="4" xfId="0" applyNumberFormat="1" applyFont="1" applyFill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11" fillId="3" borderId="4" xfId="0" applyNumberFormat="1" applyFont="1" applyFill="1" applyBorder="1"/>
  </cellXfs>
  <cellStyles count="3">
    <cellStyle name="Normal 2" xfId="2" xr:uid="{B6D9B796-573E-4D7C-B720-ABAD9504691F}"/>
    <cellStyle name="Normal 2 2" xfId="1" xr:uid="{4904E5B5-5621-459B-9AA0-84846DDED893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D804-A56D-484F-AF44-D4659E3A2260}">
  <sheetPr>
    <tabColor indexed="22"/>
    <pageSetUpPr fitToPage="1"/>
  </sheetPr>
  <dimension ref="A1:J217"/>
  <sheetViews>
    <sheetView showGridLines="0" tabSelected="1" zoomScale="49" zoomScaleNormal="49" zoomScaleSheetLayoutView="80" workbookViewId="0">
      <pane ySplit="3" topLeftCell="A120" activePane="bottomLeft" state="frozen"/>
      <selection pane="bottomLeft" activeCell="D133" sqref="D133"/>
    </sheetView>
  </sheetViews>
  <sheetFormatPr defaultRowHeight="11.25" x14ac:dyDescent="0.2"/>
  <cols>
    <col min="1" max="1" width="5.7109375" style="112" customWidth="1"/>
    <col min="2" max="2" width="17" style="112" customWidth="1"/>
    <col min="3" max="3" width="53.28515625" style="113" customWidth="1"/>
    <col min="4" max="4" width="92.28515625" style="113" bestFit="1" customWidth="1"/>
    <col min="5" max="5" width="52.140625" style="113" customWidth="1"/>
    <col min="6" max="6" width="18" style="113" customWidth="1"/>
    <col min="7" max="7" width="20.28515625" style="113" bestFit="1" customWidth="1"/>
    <col min="8" max="8" width="22.42578125" style="2" bestFit="1" customWidth="1"/>
    <col min="9" max="9" width="11.85546875" style="2" bestFit="1" customWidth="1"/>
    <col min="10" max="10" width="24.85546875" style="2" customWidth="1"/>
    <col min="11" max="255" width="9.140625" style="2"/>
    <col min="256" max="256" width="5.7109375" style="2" customWidth="1"/>
    <col min="257" max="257" width="17" style="2" customWidth="1"/>
    <col min="258" max="258" width="53.28515625" style="2" customWidth="1"/>
    <col min="259" max="259" width="92.28515625" style="2" bestFit="1" customWidth="1"/>
    <col min="260" max="260" width="52.140625" style="2" customWidth="1"/>
    <col min="261" max="261" width="18" style="2" customWidth="1"/>
    <col min="262" max="262" width="20.28515625" style="2" bestFit="1" customWidth="1"/>
    <col min="263" max="263" width="22.42578125" style="2" bestFit="1" customWidth="1"/>
    <col min="264" max="264" width="11.85546875" style="2" bestFit="1" customWidth="1"/>
    <col min="265" max="265" width="24.85546875" style="2" customWidth="1"/>
    <col min="266" max="266" width="29.85546875" style="2" customWidth="1"/>
    <col min="267" max="511" width="9.140625" style="2"/>
    <col min="512" max="512" width="5.7109375" style="2" customWidth="1"/>
    <col min="513" max="513" width="17" style="2" customWidth="1"/>
    <col min="514" max="514" width="53.28515625" style="2" customWidth="1"/>
    <col min="515" max="515" width="92.28515625" style="2" bestFit="1" customWidth="1"/>
    <col min="516" max="516" width="52.140625" style="2" customWidth="1"/>
    <col min="517" max="517" width="18" style="2" customWidth="1"/>
    <col min="518" max="518" width="20.28515625" style="2" bestFit="1" customWidth="1"/>
    <col min="519" max="519" width="22.42578125" style="2" bestFit="1" customWidth="1"/>
    <col min="520" max="520" width="11.85546875" style="2" bestFit="1" customWidth="1"/>
    <col min="521" max="521" width="24.85546875" style="2" customWidth="1"/>
    <col min="522" max="522" width="29.85546875" style="2" customWidth="1"/>
    <col min="523" max="767" width="9.140625" style="2"/>
    <col min="768" max="768" width="5.7109375" style="2" customWidth="1"/>
    <col min="769" max="769" width="17" style="2" customWidth="1"/>
    <col min="770" max="770" width="53.28515625" style="2" customWidth="1"/>
    <col min="771" max="771" width="92.28515625" style="2" bestFit="1" customWidth="1"/>
    <col min="772" max="772" width="52.140625" style="2" customWidth="1"/>
    <col min="773" max="773" width="18" style="2" customWidth="1"/>
    <col min="774" max="774" width="20.28515625" style="2" bestFit="1" customWidth="1"/>
    <col min="775" max="775" width="22.42578125" style="2" bestFit="1" customWidth="1"/>
    <col min="776" max="776" width="11.85546875" style="2" bestFit="1" customWidth="1"/>
    <col min="777" max="777" width="24.85546875" style="2" customWidth="1"/>
    <col min="778" max="778" width="29.85546875" style="2" customWidth="1"/>
    <col min="779" max="1023" width="9.140625" style="2"/>
    <col min="1024" max="1024" width="5.7109375" style="2" customWidth="1"/>
    <col min="1025" max="1025" width="17" style="2" customWidth="1"/>
    <col min="1026" max="1026" width="53.28515625" style="2" customWidth="1"/>
    <col min="1027" max="1027" width="92.28515625" style="2" bestFit="1" customWidth="1"/>
    <col min="1028" max="1028" width="52.140625" style="2" customWidth="1"/>
    <col min="1029" max="1029" width="18" style="2" customWidth="1"/>
    <col min="1030" max="1030" width="20.28515625" style="2" bestFit="1" customWidth="1"/>
    <col min="1031" max="1031" width="22.42578125" style="2" bestFit="1" customWidth="1"/>
    <col min="1032" max="1032" width="11.85546875" style="2" bestFit="1" customWidth="1"/>
    <col min="1033" max="1033" width="24.85546875" style="2" customWidth="1"/>
    <col min="1034" max="1034" width="29.85546875" style="2" customWidth="1"/>
    <col min="1035" max="1279" width="9.140625" style="2"/>
    <col min="1280" max="1280" width="5.7109375" style="2" customWidth="1"/>
    <col min="1281" max="1281" width="17" style="2" customWidth="1"/>
    <col min="1282" max="1282" width="53.28515625" style="2" customWidth="1"/>
    <col min="1283" max="1283" width="92.28515625" style="2" bestFit="1" customWidth="1"/>
    <col min="1284" max="1284" width="52.140625" style="2" customWidth="1"/>
    <col min="1285" max="1285" width="18" style="2" customWidth="1"/>
    <col min="1286" max="1286" width="20.28515625" style="2" bestFit="1" customWidth="1"/>
    <col min="1287" max="1287" width="22.42578125" style="2" bestFit="1" customWidth="1"/>
    <col min="1288" max="1288" width="11.85546875" style="2" bestFit="1" customWidth="1"/>
    <col min="1289" max="1289" width="24.85546875" style="2" customWidth="1"/>
    <col min="1290" max="1290" width="29.85546875" style="2" customWidth="1"/>
    <col min="1291" max="1535" width="9.140625" style="2"/>
    <col min="1536" max="1536" width="5.7109375" style="2" customWidth="1"/>
    <col min="1537" max="1537" width="17" style="2" customWidth="1"/>
    <col min="1538" max="1538" width="53.28515625" style="2" customWidth="1"/>
    <col min="1539" max="1539" width="92.28515625" style="2" bestFit="1" customWidth="1"/>
    <col min="1540" max="1540" width="52.140625" style="2" customWidth="1"/>
    <col min="1541" max="1541" width="18" style="2" customWidth="1"/>
    <col min="1542" max="1542" width="20.28515625" style="2" bestFit="1" customWidth="1"/>
    <col min="1543" max="1543" width="22.42578125" style="2" bestFit="1" customWidth="1"/>
    <col min="1544" max="1544" width="11.85546875" style="2" bestFit="1" customWidth="1"/>
    <col min="1545" max="1545" width="24.85546875" style="2" customWidth="1"/>
    <col min="1546" max="1546" width="29.85546875" style="2" customWidth="1"/>
    <col min="1547" max="1791" width="9.140625" style="2"/>
    <col min="1792" max="1792" width="5.7109375" style="2" customWidth="1"/>
    <col min="1793" max="1793" width="17" style="2" customWidth="1"/>
    <col min="1794" max="1794" width="53.28515625" style="2" customWidth="1"/>
    <col min="1795" max="1795" width="92.28515625" style="2" bestFit="1" customWidth="1"/>
    <col min="1796" max="1796" width="52.140625" style="2" customWidth="1"/>
    <col min="1797" max="1797" width="18" style="2" customWidth="1"/>
    <col min="1798" max="1798" width="20.28515625" style="2" bestFit="1" customWidth="1"/>
    <col min="1799" max="1799" width="22.42578125" style="2" bestFit="1" customWidth="1"/>
    <col min="1800" max="1800" width="11.85546875" style="2" bestFit="1" customWidth="1"/>
    <col min="1801" max="1801" width="24.85546875" style="2" customWidth="1"/>
    <col min="1802" max="1802" width="29.85546875" style="2" customWidth="1"/>
    <col min="1803" max="2047" width="9.140625" style="2"/>
    <col min="2048" max="2048" width="5.7109375" style="2" customWidth="1"/>
    <col min="2049" max="2049" width="17" style="2" customWidth="1"/>
    <col min="2050" max="2050" width="53.28515625" style="2" customWidth="1"/>
    <col min="2051" max="2051" width="92.28515625" style="2" bestFit="1" customWidth="1"/>
    <col min="2052" max="2052" width="52.140625" style="2" customWidth="1"/>
    <col min="2053" max="2053" width="18" style="2" customWidth="1"/>
    <col min="2054" max="2054" width="20.28515625" style="2" bestFit="1" customWidth="1"/>
    <col min="2055" max="2055" width="22.42578125" style="2" bestFit="1" customWidth="1"/>
    <col min="2056" max="2056" width="11.85546875" style="2" bestFit="1" customWidth="1"/>
    <col min="2057" max="2057" width="24.85546875" style="2" customWidth="1"/>
    <col min="2058" max="2058" width="29.85546875" style="2" customWidth="1"/>
    <col min="2059" max="2303" width="9.140625" style="2"/>
    <col min="2304" max="2304" width="5.7109375" style="2" customWidth="1"/>
    <col min="2305" max="2305" width="17" style="2" customWidth="1"/>
    <col min="2306" max="2306" width="53.28515625" style="2" customWidth="1"/>
    <col min="2307" max="2307" width="92.28515625" style="2" bestFit="1" customWidth="1"/>
    <col min="2308" max="2308" width="52.140625" style="2" customWidth="1"/>
    <col min="2309" max="2309" width="18" style="2" customWidth="1"/>
    <col min="2310" max="2310" width="20.28515625" style="2" bestFit="1" customWidth="1"/>
    <col min="2311" max="2311" width="22.42578125" style="2" bestFit="1" customWidth="1"/>
    <col min="2312" max="2312" width="11.85546875" style="2" bestFit="1" customWidth="1"/>
    <col min="2313" max="2313" width="24.85546875" style="2" customWidth="1"/>
    <col min="2314" max="2314" width="29.85546875" style="2" customWidth="1"/>
    <col min="2315" max="2559" width="9.140625" style="2"/>
    <col min="2560" max="2560" width="5.7109375" style="2" customWidth="1"/>
    <col min="2561" max="2561" width="17" style="2" customWidth="1"/>
    <col min="2562" max="2562" width="53.28515625" style="2" customWidth="1"/>
    <col min="2563" max="2563" width="92.28515625" style="2" bestFit="1" customWidth="1"/>
    <col min="2564" max="2564" width="52.140625" style="2" customWidth="1"/>
    <col min="2565" max="2565" width="18" style="2" customWidth="1"/>
    <col min="2566" max="2566" width="20.28515625" style="2" bestFit="1" customWidth="1"/>
    <col min="2567" max="2567" width="22.42578125" style="2" bestFit="1" customWidth="1"/>
    <col min="2568" max="2568" width="11.85546875" style="2" bestFit="1" customWidth="1"/>
    <col min="2569" max="2569" width="24.85546875" style="2" customWidth="1"/>
    <col min="2570" max="2570" width="29.85546875" style="2" customWidth="1"/>
    <col min="2571" max="2815" width="9.140625" style="2"/>
    <col min="2816" max="2816" width="5.7109375" style="2" customWidth="1"/>
    <col min="2817" max="2817" width="17" style="2" customWidth="1"/>
    <col min="2818" max="2818" width="53.28515625" style="2" customWidth="1"/>
    <col min="2819" max="2819" width="92.28515625" style="2" bestFit="1" customWidth="1"/>
    <col min="2820" max="2820" width="52.140625" style="2" customWidth="1"/>
    <col min="2821" max="2821" width="18" style="2" customWidth="1"/>
    <col min="2822" max="2822" width="20.28515625" style="2" bestFit="1" customWidth="1"/>
    <col min="2823" max="2823" width="22.42578125" style="2" bestFit="1" customWidth="1"/>
    <col min="2824" max="2824" width="11.85546875" style="2" bestFit="1" customWidth="1"/>
    <col min="2825" max="2825" width="24.85546875" style="2" customWidth="1"/>
    <col min="2826" max="2826" width="29.85546875" style="2" customWidth="1"/>
    <col min="2827" max="3071" width="9.140625" style="2"/>
    <col min="3072" max="3072" width="5.7109375" style="2" customWidth="1"/>
    <col min="3073" max="3073" width="17" style="2" customWidth="1"/>
    <col min="3074" max="3074" width="53.28515625" style="2" customWidth="1"/>
    <col min="3075" max="3075" width="92.28515625" style="2" bestFit="1" customWidth="1"/>
    <col min="3076" max="3076" width="52.140625" style="2" customWidth="1"/>
    <col min="3077" max="3077" width="18" style="2" customWidth="1"/>
    <col min="3078" max="3078" width="20.28515625" style="2" bestFit="1" customWidth="1"/>
    <col min="3079" max="3079" width="22.42578125" style="2" bestFit="1" customWidth="1"/>
    <col min="3080" max="3080" width="11.85546875" style="2" bestFit="1" customWidth="1"/>
    <col min="3081" max="3081" width="24.85546875" style="2" customWidth="1"/>
    <col min="3082" max="3082" width="29.85546875" style="2" customWidth="1"/>
    <col min="3083" max="3327" width="9.140625" style="2"/>
    <col min="3328" max="3328" width="5.7109375" style="2" customWidth="1"/>
    <col min="3329" max="3329" width="17" style="2" customWidth="1"/>
    <col min="3330" max="3330" width="53.28515625" style="2" customWidth="1"/>
    <col min="3331" max="3331" width="92.28515625" style="2" bestFit="1" customWidth="1"/>
    <col min="3332" max="3332" width="52.140625" style="2" customWidth="1"/>
    <col min="3333" max="3333" width="18" style="2" customWidth="1"/>
    <col min="3334" max="3334" width="20.28515625" style="2" bestFit="1" customWidth="1"/>
    <col min="3335" max="3335" width="22.42578125" style="2" bestFit="1" customWidth="1"/>
    <col min="3336" max="3336" width="11.85546875" style="2" bestFit="1" customWidth="1"/>
    <col min="3337" max="3337" width="24.85546875" style="2" customWidth="1"/>
    <col min="3338" max="3338" width="29.85546875" style="2" customWidth="1"/>
    <col min="3339" max="3583" width="9.140625" style="2"/>
    <col min="3584" max="3584" width="5.7109375" style="2" customWidth="1"/>
    <col min="3585" max="3585" width="17" style="2" customWidth="1"/>
    <col min="3586" max="3586" width="53.28515625" style="2" customWidth="1"/>
    <col min="3587" max="3587" width="92.28515625" style="2" bestFit="1" customWidth="1"/>
    <col min="3588" max="3588" width="52.140625" style="2" customWidth="1"/>
    <col min="3589" max="3589" width="18" style="2" customWidth="1"/>
    <col min="3590" max="3590" width="20.28515625" style="2" bestFit="1" customWidth="1"/>
    <col min="3591" max="3591" width="22.42578125" style="2" bestFit="1" customWidth="1"/>
    <col min="3592" max="3592" width="11.85546875" style="2" bestFit="1" customWidth="1"/>
    <col min="3593" max="3593" width="24.85546875" style="2" customWidth="1"/>
    <col min="3594" max="3594" width="29.85546875" style="2" customWidth="1"/>
    <col min="3595" max="3839" width="9.140625" style="2"/>
    <col min="3840" max="3840" width="5.7109375" style="2" customWidth="1"/>
    <col min="3841" max="3841" width="17" style="2" customWidth="1"/>
    <col min="3842" max="3842" width="53.28515625" style="2" customWidth="1"/>
    <col min="3843" max="3843" width="92.28515625" style="2" bestFit="1" customWidth="1"/>
    <col min="3844" max="3844" width="52.140625" style="2" customWidth="1"/>
    <col min="3845" max="3845" width="18" style="2" customWidth="1"/>
    <col min="3846" max="3846" width="20.28515625" style="2" bestFit="1" customWidth="1"/>
    <col min="3847" max="3847" width="22.42578125" style="2" bestFit="1" customWidth="1"/>
    <col min="3848" max="3848" width="11.85546875" style="2" bestFit="1" customWidth="1"/>
    <col min="3849" max="3849" width="24.85546875" style="2" customWidth="1"/>
    <col min="3850" max="3850" width="29.85546875" style="2" customWidth="1"/>
    <col min="3851" max="4095" width="9.140625" style="2"/>
    <col min="4096" max="4096" width="5.7109375" style="2" customWidth="1"/>
    <col min="4097" max="4097" width="17" style="2" customWidth="1"/>
    <col min="4098" max="4098" width="53.28515625" style="2" customWidth="1"/>
    <col min="4099" max="4099" width="92.28515625" style="2" bestFit="1" customWidth="1"/>
    <col min="4100" max="4100" width="52.140625" style="2" customWidth="1"/>
    <col min="4101" max="4101" width="18" style="2" customWidth="1"/>
    <col min="4102" max="4102" width="20.28515625" style="2" bestFit="1" customWidth="1"/>
    <col min="4103" max="4103" width="22.42578125" style="2" bestFit="1" customWidth="1"/>
    <col min="4104" max="4104" width="11.85546875" style="2" bestFit="1" customWidth="1"/>
    <col min="4105" max="4105" width="24.85546875" style="2" customWidth="1"/>
    <col min="4106" max="4106" width="29.85546875" style="2" customWidth="1"/>
    <col min="4107" max="4351" width="9.140625" style="2"/>
    <col min="4352" max="4352" width="5.7109375" style="2" customWidth="1"/>
    <col min="4353" max="4353" width="17" style="2" customWidth="1"/>
    <col min="4354" max="4354" width="53.28515625" style="2" customWidth="1"/>
    <col min="4355" max="4355" width="92.28515625" style="2" bestFit="1" customWidth="1"/>
    <col min="4356" max="4356" width="52.140625" style="2" customWidth="1"/>
    <col min="4357" max="4357" width="18" style="2" customWidth="1"/>
    <col min="4358" max="4358" width="20.28515625" style="2" bestFit="1" customWidth="1"/>
    <col min="4359" max="4359" width="22.42578125" style="2" bestFit="1" customWidth="1"/>
    <col min="4360" max="4360" width="11.85546875" style="2" bestFit="1" customWidth="1"/>
    <col min="4361" max="4361" width="24.85546875" style="2" customWidth="1"/>
    <col min="4362" max="4362" width="29.85546875" style="2" customWidth="1"/>
    <col min="4363" max="4607" width="9.140625" style="2"/>
    <col min="4608" max="4608" width="5.7109375" style="2" customWidth="1"/>
    <col min="4609" max="4609" width="17" style="2" customWidth="1"/>
    <col min="4610" max="4610" width="53.28515625" style="2" customWidth="1"/>
    <col min="4611" max="4611" width="92.28515625" style="2" bestFit="1" customWidth="1"/>
    <col min="4612" max="4612" width="52.140625" style="2" customWidth="1"/>
    <col min="4613" max="4613" width="18" style="2" customWidth="1"/>
    <col min="4614" max="4614" width="20.28515625" style="2" bestFit="1" customWidth="1"/>
    <col min="4615" max="4615" width="22.42578125" style="2" bestFit="1" customWidth="1"/>
    <col min="4616" max="4616" width="11.85546875" style="2" bestFit="1" customWidth="1"/>
    <col min="4617" max="4617" width="24.85546875" style="2" customWidth="1"/>
    <col min="4618" max="4618" width="29.85546875" style="2" customWidth="1"/>
    <col min="4619" max="4863" width="9.140625" style="2"/>
    <col min="4864" max="4864" width="5.7109375" style="2" customWidth="1"/>
    <col min="4865" max="4865" width="17" style="2" customWidth="1"/>
    <col min="4866" max="4866" width="53.28515625" style="2" customWidth="1"/>
    <col min="4867" max="4867" width="92.28515625" style="2" bestFit="1" customWidth="1"/>
    <col min="4868" max="4868" width="52.140625" style="2" customWidth="1"/>
    <col min="4869" max="4869" width="18" style="2" customWidth="1"/>
    <col min="4870" max="4870" width="20.28515625" style="2" bestFit="1" customWidth="1"/>
    <col min="4871" max="4871" width="22.42578125" style="2" bestFit="1" customWidth="1"/>
    <col min="4872" max="4872" width="11.85546875" style="2" bestFit="1" customWidth="1"/>
    <col min="4873" max="4873" width="24.85546875" style="2" customWidth="1"/>
    <col min="4874" max="4874" width="29.85546875" style="2" customWidth="1"/>
    <col min="4875" max="5119" width="9.140625" style="2"/>
    <col min="5120" max="5120" width="5.7109375" style="2" customWidth="1"/>
    <col min="5121" max="5121" width="17" style="2" customWidth="1"/>
    <col min="5122" max="5122" width="53.28515625" style="2" customWidth="1"/>
    <col min="5123" max="5123" width="92.28515625" style="2" bestFit="1" customWidth="1"/>
    <col min="5124" max="5124" width="52.140625" style="2" customWidth="1"/>
    <col min="5125" max="5125" width="18" style="2" customWidth="1"/>
    <col min="5126" max="5126" width="20.28515625" style="2" bestFit="1" customWidth="1"/>
    <col min="5127" max="5127" width="22.42578125" style="2" bestFit="1" customWidth="1"/>
    <col min="5128" max="5128" width="11.85546875" style="2" bestFit="1" customWidth="1"/>
    <col min="5129" max="5129" width="24.85546875" style="2" customWidth="1"/>
    <col min="5130" max="5130" width="29.85546875" style="2" customWidth="1"/>
    <col min="5131" max="5375" width="9.140625" style="2"/>
    <col min="5376" max="5376" width="5.7109375" style="2" customWidth="1"/>
    <col min="5377" max="5377" width="17" style="2" customWidth="1"/>
    <col min="5378" max="5378" width="53.28515625" style="2" customWidth="1"/>
    <col min="5379" max="5379" width="92.28515625" style="2" bestFit="1" customWidth="1"/>
    <col min="5380" max="5380" width="52.140625" style="2" customWidth="1"/>
    <col min="5381" max="5381" width="18" style="2" customWidth="1"/>
    <col min="5382" max="5382" width="20.28515625" style="2" bestFit="1" customWidth="1"/>
    <col min="5383" max="5383" width="22.42578125" style="2" bestFit="1" customWidth="1"/>
    <col min="5384" max="5384" width="11.85546875" style="2" bestFit="1" customWidth="1"/>
    <col min="5385" max="5385" width="24.85546875" style="2" customWidth="1"/>
    <col min="5386" max="5386" width="29.85546875" style="2" customWidth="1"/>
    <col min="5387" max="5631" width="9.140625" style="2"/>
    <col min="5632" max="5632" width="5.7109375" style="2" customWidth="1"/>
    <col min="5633" max="5633" width="17" style="2" customWidth="1"/>
    <col min="5634" max="5634" width="53.28515625" style="2" customWidth="1"/>
    <col min="5635" max="5635" width="92.28515625" style="2" bestFit="1" customWidth="1"/>
    <col min="5636" max="5636" width="52.140625" style="2" customWidth="1"/>
    <col min="5637" max="5637" width="18" style="2" customWidth="1"/>
    <col min="5638" max="5638" width="20.28515625" style="2" bestFit="1" customWidth="1"/>
    <col min="5639" max="5639" width="22.42578125" style="2" bestFit="1" customWidth="1"/>
    <col min="5640" max="5640" width="11.85546875" style="2" bestFit="1" customWidth="1"/>
    <col min="5641" max="5641" width="24.85546875" style="2" customWidth="1"/>
    <col min="5642" max="5642" width="29.85546875" style="2" customWidth="1"/>
    <col min="5643" max="5887" width="9.140625" style="2"/>
    <col min="5888" max="5888" width="5.7109375" style="2" customWidth="1"/>
    <col min="5889" max="5889" width="17" style="2" customWidth="1"/>
    <col min="5890" max="5890" width="53.28515625" style="2" customWidth="1"/>
    <col min="5891" max="5891" width="92.28515625" style="2" bestFit="1" customWidth="1"/>
    <col min="5892" max="5892" width="52.140625" style="2" customWidth="1"/>
    <col min="5893" max="5893" width="18" style="2" customWidth="1"/>
    <col min="5894" max="5894" width="20.28515625" style="2" bestFit="1" customWidth="1"/>
    <col min="5895" max="5895" width="22.42578125" style="2" bestFit="1" customWidth="1"/>
    <col min="5896" max="5896" width="11.85546875" style="2" bestFit="1" customWidth="1"/>
    <col min="5897" max="5897" width="24.85546875" style="2" customWidth="1"/>
    <col min="5898" max="5898" width="29.85546875" style="2" customWidth="1"/>
    <col min="5899" max="6143" width="9.140625" style="2"/>
    <col min="6144" max="6144" width="5.7109375" style="2" customWidth="1"/>
    <col min="6145" max="6145" width="17" style="2" customWidth="1"/>
    <col min="6146" max="6146" width="53.28515625" style="2" customWidth="1"/>
    <col min="6147" max="6147" width="92.28515625" style="2" bestFit="1" customWidth="1"/>
    <col min="6148" max="6148" width="52.140625" style="2" customWidth="1"/>
    <col min="6149" max="6149" width="18" style="2" customWidth="1"/>
    <col min="6150" max="6150" width="20.28515625" style="2" bestFit="1" customWidth="1"/>
    <col min="6151" max="6151" width="22.42578125" style="2" bestFit="1" customWidth="1"/>
    <col min="6152" max="6152" width="11.85546875" style="2" bestFit="1" customWidth="1"/>
    <col min="6153" max="6153" width="24.85546875" style="2" customWidth="1"/>
    <col min="6154" max="6154" width="29.85546875" style="2" customWidth="1"/>
    <col min="6155" max="6399" width="9.140625" style="2"/>
    <col min="6400" max="6400" width="5.7109375" style="2" customWidth="1"/>
    <col min="6401" max="6401" width="17" style="2" customWidth="1"/>
    <col min="6402" max="6402" width="53.28515625" style="2" customWidth="1"/>
    <col min="6403" max="6403" width="92.28515625" style="2" bestFit="1" customWidth="1"/>
    <col min="6404" max="6404" width="52.140625" style="2" customWidth="1"/>
    <col min="6405" max="6405" width="18" style="2" customWidth="1"/>
    <col min="6406" max="6406" width="20.28515625" style="2" bestFit="1" customWidth="1"/>
    <col min="6407" max="6407" width="22.42578125" style="2" bestFit="1" customWidth="1"/>
    <col min="6408" max="6408" width="11.85546875" style="2" bestFit="1" customWidth="1"/>
    <col min="6409" max="6409" width="24.85546875" style="2" customWidth="1"/>
    <col min="6410" max="6410" width="29.85546875" style="2" customWidth="1"/>
    <col min="6411" max="6655" width="9.140625" style="2"/>
    <col min="6656" max="6656" width="5.7109375" style="2" customWidth="1"/>
    <col min="6657" max="6657" width="17" style="2" customWidth="1"/>
    <col min="6658" max="6658" width="53.28515625" style="2" customWidth="1"/>
    <col min="6659" max="6659" width="92.28515625" style="2" bestFit="1" customWidth="1"/>
    <col min="6660" max="6660" width="52.140625" style="2" customWidth="1"/>
    <col min="6661" max="6661" width="18" style="2" customWidth="1"/>
    <col min="6662" max="6662" width="20.28515625" style="2" bestFit="1" customWidth="1"/>
    <col min="6663" max="6663" width="22.42578125" style="2" bestFit="1" customWidth="1"/>
    <col min="6664" max="6664" width="11.85546875" style="2" bestFit="1" customWidth="1"/>
    <col min="6665" max="6665" width="24.85546875" style="2" customWidth="1"/>
    <col min="6666" max="6666" width="29.85546875" style="2" customWidth="1"/>
    <col min="6667" max="6911" width="9.140625" style="2"/>
    <col min="6912" max="6912" width="5.7109375" style="2" customWidth="1"/>
    <col min="6913" max="6913" width="17" style="2" customWidth="1"/>
    <col min="6914" max="6914" width="53.28515625" style="2" customWidth="1"/>
    <col min="6915" max="6915" width="92.28515625" style="2" bestFit="1" customWidth="1"/>
    <col min="6916" max="6916" width="52.140625" style="2" customWidth="1"/>
    <col min="6917" max="6917" width="18" style="2" customWidth="1"/>
    <col min="6918" max="6918" width="20.28515625" style="2" bestFit="1" customWidth="1"/>
    <col min="6919" max="6919" width="22.42578125" style="2" bestFit="1" customWidth="1"/>
    <col min="6920" max="6920" width="11.85546875" style="2" bestFit="1" customWidth="1"/>
    <col min="6921" max="6921" width="24.85546875" style="2" customWidth="1"/>
    <col min="6922" max="6922" width="29.85546875" style="2" customWidth="1"/>
    <col min="6923" max="7167" width="9.140625" style="2"/>
    <col min="7168" max="7168" width="5.7109375" style="2" customWidth="1"/>
    <col min="7169" max="7169" width="17" style="2" customWidth="1"/>
    <col min="7170" max="7170" width="53.28515625" style="2" customWidth="1"/>
    <col min="7171" max="7171" width="92.28515625" style="2" bestFit="1" customWidth="1"/>
    <col min="7172" max="7172" width="52.140625" style="2" customWidth="1"/>
    <col min="7173" max="7173" width="18" style="2" customWidth="1"/>
    <col min="7174" max="7174" width="20.28515625" style="2" bestFit="1" customWidth="1"/>
    <col min="7175" max="7175" width="22.42578125" style="2" bestFit="1" customWidth="1"/>
    <col min="7176" max="7176" width="11.85546875" style="2" bestFit="1" customWidth="1"/>
    <col min="7177" max="7177" width="24.85546875" style="2" customWidth="1"/>
    <col min="7178" max="7178" width="29.85546875" style="2" customWidth="1"/>
    <col min="7179" max="7423" width="9.140625" style="2"/>
    <col min="7424" max="7424" width="5.7109375" style="2" customWidth="1"/>
    <col min="7425" max="7425" width="17" style="2" customWidth="1"/>
    <col min="7426" max="7426" width="53.28515625" style="2" customWidth="1"/>
    <col min="7427" max="7427" width="92.28515625" style="2" bestFit="1" customWidth="1"/>
    <col min="7428" max="7428" width="52.140625" style="2" customWidth="1"/>
    <col min="7429" max="7429" width="18" style="2" customWidth="1"/>
    <col min="7430" max="7430" width="20.28515625" style="2" bestFit="1" customWidth="1"/>
    <col min="7431" max="7431" width="22.42578125" style="2" bestFit="1" customWidth="1"/>
    <col min="7432" max="7432" width="11.85546875" style="2" bestFit="1" customWidth="1"/>
    <col min="7433" max="7433" width="24.85546875" style="2" customWidth="1"/>
    <col min="7434" max="7434" width="29.85546875" style="2" customWidth="1"/>
    <col min="7435" max="7679" width="9.140625" style="2"/>
    <col min="7680" max="7680" width="5.7109375" style="2" customWidth="1"/>
    <col min="7681" max="7681" width="17" style="2" customWidth="1"/>
    <col min="7682" max="7682" width="53.28515625" style="2" customWidth="1"/>
    <col min="7683" max="7683" width="92.28515625" style="2" bestFit="1" customWidth="1"/>
    <col min="7684" max="7684" width="52.140625" style="2" customWidth="1"/>
    <col min="7685" max="7685" width="18" style="2" customWidth="1"/>
    <col min="7686" max="7686" width="20.28515625" style="2" bestFit="1" customWidth="1"/>
    <col min="7687" max="7687" width="22.42578125" style="2" bestFit="1" customWidth="1"/>
    <col min="7688" max="7688" width="11.85546875" style="2" bestFit="1" customWidth="1"/>
    <col min="7689" max="7689" width="24.85546875" style="2" customWidth="1"/>
    <col min="7690" max="7690" width="29.85546875" style="2" customWidth="1"/>
    <col min="7691" max="7935" width="9.140625" style="2"/>
    <col min="7936" max="7936" width="5.7109375" style="2" customWidth="1"/>
    <col min="7937" max="7937" width="17" style="2" customWidth="1"/>
    <col min="7938" max="7938" width="53.28515625" style="2" customWidth="1"/>
    <col min="7939" max="7939" width="92.28515625" style="2" bestFit="1" customWidth="1"/>
    <col min="7940" max="7940" width="52.140625" style="2" customWidth="1"/>
    <col min="7941" max="7941" width="18" style="2" customWidth="1"/>
    <col min="7942" max="7942" width="20.28515625" style="2" bestFit="1" customWidth="1"/>
    <col min="7943" max="7943" width="22.42578125" style="2" bestFit="1" customWidth="1"/>
    <col min="7944" max="7944" width="11.85546875" style="2" bestFit="1" customWidth="1"/>
    <col min="7945" max="7945" width="24.85546875" style="2" customWidth="1"/>
    <col min="7946" max="7946" width="29.85546875" style="2" customWidth="1"/>
    <col min="7947" max="8191" width="9.140625" style="2"/>
    <col min="8192" max="8192" width="5.7109375" style="2" customWidth="1"/>
    <col min="8193" max="8193" width="17" style="2" customWidth="1"/>
    <col min="8194" max="8194" width="53.28515625" style="2" customWidth="1"/>
    <col min="8195" max="8195" width="92.28515625" style="2" bestFit="1" customWidth="1"/>
    <col min="8196" max="8196" width="52.140625" style="2" customWidth="1"/>
    <col min="8197" max="8197" width="18" style="2" customWidth="1"/>
    <col min="8198" max="8198" width="20.28515625" style="2" bestFit="1" customWidth="1"/>
    <col min="8199" max="8199" width="22.42578125" style="2" bestFit="1" customWidth="1"/>
    <col min="8200" max="8200" width="11.85546875" style="2" bestFit="1" customWidth="1"/>
    <col min="8201" max="8201" width="24.85546875" style="2" customWidth="1"/>
    <col min="8202" max="8202" width="29.85546875" style="2" customWidth="1"/>
    <col min="8203" max="8447" width="9.140625" style="2"/>
    <col min="8448" max="8448" width="5.7109375" style="2" customWidth="1"/>
    <col min="8449" max="8449" width="17" style="2" customWidth="1"/>
    <col min="8450" max="8450" width="53.28515625" style="2" customWidth="1"/>
    <col min="8451" max="8451" width="92.28515625" style="2" bestFit="1" customWidth="1"/>
    <col min="8452" max="8452" width="52.140625" style="2" customWidth="1"/>
    <col min="8453" max="8453" width="18" style="2" customWidth="1"/>
    <col min="8454" max="8454" width="20.28515625" style="2" bestFit="1" customWidth="1"/>
    <col min="8455" max="8455" width="22.42578125" style="2" bestFit="1" customWidth="1"/>
    <col min="8456" max="8456" width="11.85546875" style="2" bestFit="1" customWidth="1"/>
    <col min="8457" max="8457" width="24.85546875" style="2" customWidth="1"/>
    <col min="8458" max="8458" width="29.85546875" style="2" customWidth="1"/>
    <col min="8459" max="8703" width="9.140625" style="2"/>
    <col min="8704" max="8704" width="5.7109375" style="2" customWidth="1"/>
    <col min="8705" max="8705" width="17" style="2" customWidth="1"/>
    <col min="8706" max="8706" width="53.28515625" style="2" customWidth="1"/>
    <col min="8707" max="8707" width="92.28515625" style="2" bestFit="1" customWidth="1"/>
    <col min="8708" max="8708" width="52.140625" style="2" customWidth="1"/>
    <col min="8709" max="8709" width="18" style="2" customWidth="1"/>
    <col min="8710" max="8710" width="20.28515625" style="2" bestFit="1" customWidth="1"/>
    <col min="8711" max="8711" width="22.42578125" style="2" bestFit="1" customWidth="1"/>
    <col min="8712" max="8712" width="11.85546875" style="2" bestFit="1" customWidth="1"/>
    <col min="8713" max="8713" width="24.85546875" style="2" customWidth="1"/>
    <col min="8714" max="8714" width="29.85546875" style="2" customWidth="1"/>
    <col min="8715" max="8959" width="9.140625" style="2"/>
    <col min="8960" max="8960" width="5.7109375" style="2" customWidth="1"/>
    <col min="8961" max="8961" width="17" style="2" customWidth="1"/>
    <col min="8962" max="8962" width="53.28515625" style="2" customWidth="1"/>
    <col min="8963" max="8963" width="92.28515625" style="2" bestFit="1" customWidth="1"/>
    <col min="8964" max="8964" width="52.140625" style="2" customWidth="1"/>
    <col min="8965" max="8965" width="18" style="2" customWidth="1"/>
    <col min="8966" max="8966" width="20.28515625" style="2" bestFit="1" customWidth="1"/>
    <col min="8967" max="8967" width="22.42578125" style="2" bestFit="1" customWidth="1"/>
    <col min="8968" max="8968" width="11.85546875" style="2" bestFit="1" customWidth="1"/>
    <col min="8969" max="8969" width="24.85546875" style="2" customWidth="1"/>
    <col min="8970" max="8970" width="29.85546875" style="2" customWidth="1"/>
    <col min="8971" max="9215" width="9.140625" style="2"/>
    <col min="9216" max="9216" width="5.7109375" style="2" customWidth="1"/>
    <col min="9217" max="9217" width="17" style="2" customWidth="1"/>
    <col min="9218" max="9218" width="53.28515625" style="2" customWidth="1"/>
    <col min="9219" max="9219" width="92.28515625" style="2" bestFit="1" customWidth="1"/>
    <col min="9220" max="9220" width="52.140625" style="2" customWidth="1"/>
    <col min="9221" max="9221" width="18" style="2" customWidth="1"/>
    <col min="9222" max="9222" width="20.28515625" style="2" bestFit="1" customWidth="1"/>
    <col min="9223" max="9223" width="22.42578125" style="2" bestFit="1" customWidth="1"/>
    <col min="9224" max="9224" width="11.85546875" style="2" bestFit="1" customWidth="1"/>
    <col min="9225" max="9225" width="24.85546875" style="2" customWidth="1"/>
    <col min="9226" max="9226" width="29.85546875" style="2" customWidth="1"/>
    <col min="9227" max="9471" width="9.140625" style="2"/>
    <col min="9472" max="9472" width="5.7109375" style="2" customWidth="1"/>
    <col min="9473" max="9473" width="17" style="2" customWidth="1"/>
    <col min="9474" max="9474" width="53.28515625" style="2" customWidth="1"/>
    <col min="9475" max="9475" width="92.28515625" style="2" bestFit="1" customWidth="1"/>
    <col min="9476" max="9476" width="52.140625" style="2" customWidth="1"/>
    <col min="9477" max="9477" width="18" style="2" customWidth="1"/>
    <col min="9478" max="9478" width="20.28515625" style="2" bestFit="1" customWidth="1"/>
    <col min="9479" max="9479" width="22.42578125" style="2" bestFit="1" customWidth="1"/>
    <col min="9480" max="9480" width="11.85546875" style="2" bestFit="1" customWidth="1"/>
    <col min="9481" max="9481" width="24.85546875" style="2" customWidth="1"/>
    <col min="9482" max="9482" width="29.85546875" style="2" customWidth="1"/>
    <col min="9483" max="9727" width="9.140625" style="2"/>
    <col min="9728" max="9728" width="5.7109375" style="2" customWidth="1"/>
    <col min="9729" max="9729" width="17" style="2" customWidth="1"/>
    <col min="9730" max="9730" width="53.28515625" style="2" customWidth="1"/>
    <col min="9731" max="9731" width="92.28515625" style="2" bestFit="1" customWidth="1"/>
    <col min="9732" max="9732" width="52.140625" style="2" customWidth="1"/>
    <col min="9733" max="9733" width="18" style="2" customWidth="1"/>
    <col min="9734" max="9734" width="20.28515625" style="2" bestFit="1" customWidth="1"/>
    <col min="9735" max="9735" width="22.42578125" style="2" bestFit="1" customWidth="1"/>
    <col min="9736" max="9736" width="11.85546875" style="2" bestFit="1" customWidth="1"/>
    <col min="9737" max="9737" width="24.85546875" style="2" customWidth="1"/>
    <col min="9738" max="9738" width="29.85546875" style="2" customWidth="1"/>
    <col min="9739" max="9983" width="9.140625" style="2"/>
    <col min="9984" max="9984" width="5.7109375" style="2" customWidth="1"/>
    <col min="9985" max="9985" width="17" style="2" customWidth="1"/>
    <col min="9986" max="9986" width="53.28515625" style="2" customWidth="1"/>
    <col min="9987" max="9987" width="92.28515625" style="2" bestFit="1" customWidth="1"/>
    <col min="9988" max="9988" width="52.140625" style="2" customWidth="1"/>
    <col min="9989" max="9989" width="18" style="2" customWidth="1"/>
    <col min="9990" max="9990" width="20.28515625" style="2" bestFit="1" customWidth="1"/>
    <col min="9991" max="9991" width="22.42578125" style="2" bestFit="1" customWidth="1"/>
    <col min="9992" max="9992" width="11.85546875" style="2" bestFit="1" customWidth="1"/>
    <col min="9993" max="9993" width="24.85546875" style="2" customWidth="1"/>
    <col min="9994" max="9994" width="29.85546875" style="2" customWidth="1"/>
    <col min="9995" max="10239" width="9.140625" style="2"/>
    <col min="10240" max="10240" width="5.7109375" style="2" customWidth="1"/>
    <col min="10241" max="10241" width="17" style="2" customWidth="1"/>
    <col min="10242" max="10242" width="53.28515625" style="2" customWidth="1"/>
    <col min="10243" max="10243" width="92.28515625" style="2" bestFit="1" customWidth="1"/>
    <col min="10244" max="10244" width="52.140625" style="2" customWidth="1"/>
    <col min="10245" max="10245" width="18" style="2" customWidth="1"/>
    <col min="10246" max="10246" width="20.28515625" style="2" bestFit="1" customWidth="1"/>
    <col min="10247" max="10247" width="22.42578125" style="2" bestFit="1" customWidth="1"/>
    <col min="10248" max="10248" width="11.85546875" style="2" bestFit="1" customWidth="1"/>
    <col min="10249" max="10249" width="24.85546875" style="2" customWidth="1"/>
    <col min="10250" max="10250" width="29.85546875" style="2" customWidth="1"/>
    <col min="10251" max="10495" width="9.140625" style="2"/>
    <col min="10496" max="10496" width="5.7109375" style="2" customWidth="1"/>
    <col min="10497" max="10497" width="17" style="2" customWidth="1"/>
    <col min="10498" max="10498" width="53.28515625" style="2" customWidth="1"/>
    <col min="10499" max="10499" width="92.28515625" style="2" bestFit="1" customWidth="1"/>
    <col min="10500" max="10500" width="52.140625" style="2" customWidth="1"/>
    <col min="10501" max="10501" width="18" style="2" customWidth="1"/>
    <col min="10502" max="10502" width="20.28515625" style="2" bestFit="1" customWidth="1"/>
    <col min="10503" max="10503" width="22.42578125" style="2" bestFit="1" customWidth="1"/>
    <col min="10504" max="10504" width="11.85546875" style="2" bestFit="1" customWidth="1"/>
    <col min="10505" max="10505" width="24.85546875" style="2" customWidth="1"/>
    <col min="10506" max="10506" width="29.85546875" style="2" customWidth="1"/>
    <col min="10507" max="10751" width="9.140625" style="2"/>
    <col min="10752" max="10752" width="5.7109375" style="2" customWidth="1"/>
    <col min="10753" max="10753" width="17" style="2" customWidth="1"/>
    <col min="10754" max="10754" width="53.28515625" style="2" customWidth="1"/>
    <col min="10755" max="10755" width="92.28515625" style="2" bestFit="1" customWidth="1"/>
    <col min="10756" max="10756" width="52.140625" style="2" customWidth="1"/>
    <col min="10757" max="10757" width="18" style="2" customWidth="1"/>
    <col min="10758" max="10758" width="20.28515625" style="2" bestFit="1" customWidth="1"/>
    <col min="10759" max="10759" width="22.42578125" style="2" bestFit="1" customWidth="1"/>
    <col min="10760" max="10760" width="11.85546875" style="2" bestFit="1" customWidth="1"/>
    <col min="10761" max="10761" width="24.85546875" style="2" customWidth="1"/>
    <col min="10762" max="10762" width="29.85546875" style="2" customWidth="1"/>
    <col min="10763" max="11007" width="9.140625" style="2"/>
    <col min="11008" max="11008" width="5.7109375" style="2" customWidth="1"/>
    <col min="11009" max="11009" width="17" style="2" customWidth="1"/>
    <col min="11010" max="11010" width="53.28515625" style="2" customWidth="1"/>
    <col min="11011" max="11011" width="92.28515625" style="2" bestFit="1" customWidth="1"/>
    <col min="11012" max="11012" width="52.140625" style="2" customWidth="1"/>
    <col min="11013" max="11013" width="18" style="2" customWidth="1"/>
    <col min="11014" max="11014" width="20.28515625" style="2" bestFit="1" customWidth="1"/>
    <col min="11015" max="11015" width="22.42578125" style="2" bestFit="1" customWidth="1"/>
    <col min="11016" max="11016" width="11.85546875" style="2" bestFit="1" customWidth="1"/>
    <col min="11017" max="11017" width="24.85546875" style="2" customWidth="1"/>
    <col min="11018" max="11018" width="29.85546875" style="2" customWidth="1"/>
    <col min="11019" max="11263" width="9.140625" style="2"/>
    <col min="11264" max="11264" width="5.7109375" style="2" customWidth="1"/>
    <col min="11265" max="11265" width="17" style="2" customWidth="1"/>
    <col min="11266" max="11266" width="53.28515625" style="2" customWidth="1"/>
    <col min="11267" max="11267" width="92.28515625" style="2" bestFit="1" customWidth="1"/>
    <col min="11268" max="11268" width="52.140625" style="2" customWidth="1"/>
    <col min="11269" max="11269" width="18" style="2" customWidth="1"/>
    <col min="11270" max="11270" width="20.28515625" style="2" bestFit="1" customWidth="1"/>
    <col min="11271" max="11271" width="22.42578125" style="2" bestFit="1" customWidth="1"/>
    <col min="11272" max="11272" width="11.85546875" style="2" bestFit="1" customWidth="1"/>
    <col min="11273" max="11273" width="24.85546875" style="2" customWidth="1"/>
    <col min="11274" max="11274" width="29.85546875" style="2" customWidth="1"/>
    <col min="11275" max="11519" width="9.140625" style="2"/>
    <col min="11520" max="11520" width="5.7109375" style="2" customWidth="1"/>
    <col min="11521" max="11521" width="17" style="2" customWidth="1"/>
    <col min="11522" max="11522" width="53.28515625" style="2" customWidth="1"/>
    <col min="11523" max="11523" width="92.28515625" style="2" bestFit="1" customWidth="1"/>
    <col min="11524" max="11524" width="52.140625" style="2" customWidth="1"/>
    <col min="11525" max="11525" width="18" style="2" customWidth="1"/>
    <col min="11526" max="11526" width="20.28515625" style="2" bestFit="1" customWidth="1"/>
    <col min="11527" max="11527" width="22.42578125" style="2" bestFit="1" customWidth="1"/>
    <col min="11528" max="11528" width="11.85546875" style="2" bestFit="1" customWidth="1"/>
    <col min="11529" max="11529" width="24.85546875" style="2" customWidth="1"/>
    <col min="11530" max="11530" width="29.85546875" style="2" customWidth="1"/>
    <col min="11531" max="11775" width="9.140625" style="2"/>
    <col min="11776" max="11776" width="5.7109375" style="2" customWidth="1"/>
    <col min="11777" max="11777" width="17" style="2" customWidth="1"/>
    <col min="11778" max="11778" width="53.28515625" style="2" customWidth="1"/>
    <col min="11779" max="11779" width="92.28515625" style="2" bestFit="1" customWidth="1"/>
    <col min="11780" max="11780" width="52.140625" style="2" customWidth="1"/>
    <col min="11781" max="11781" width="18" style="2" customWidth="1"/>
    <col min="11782" max="11782" width="20.28515625" style="2" bestFit="1" customWidth="1"/>
    <col min="11783" max="11783" width="22.42578125" style="2" bestFit="1" customWidth="1"/>
    <col min="11784" max="11784" width="11.85546875" style="2" bestFit="1" customWidth="1"/>
    <col min="11785" max="11785" width="24.85546875" style="2" customWidth="1"/>
    <col min="11786" max="11786" width="29.85546875" style="2" customWidth="1"/>
    <col min="11787" max="12031" width="9.140625" style="2"/>
    <col min="12032" max="12032" width="5.7109375" style="2" customWidth="1"/>
    <col min="12033" max="12033" width="17" style="2" customWidth="1"/>
    <col min="12034" max="12034" width="53.28515625" style="2" customWidth="1"/>
    <col min="12035" max="12035" width="92.28515625" style="2" bestFit="1" customWidth="1"/>
    <col min="12036" max="12036" width="52.140625" style="2" customWidth="1"/>
    <col min="12037" max="12037" width="18" style="2" customWidth="1"/>
    <col min="12038" max="12038" width="20.28515625" style="2" bestFit="1" customWidth="1"/>
    <col min="12039" max="12039" width="22.42578125" style="2" bestFit="1" customWidth="1"/>
    <col min="12040" max="12040" width="11.85546875" style="2" bestFit="1" customWidth="1"/>
    <col min="12041" max="12041" width="24.85546875" style="2" customWidth="1"/>
    <col min="12042" max="12042" width="29.85546875" style="2" customWidth="1"/>
    <col min="12043" max="12287" width="9.140625" style="2"/>
    <col min="12288" max="12288" width="5.7109375" style="2" customWidth="1"/>
    <col min="12289" max="12289" width="17" style="2" customWidth="1"/>
    <col min="12290" max="12290" width="53.28515625" style="2" customWidth="1"/>
    <col min="12291" max="12291" width="92.28515625" style="2" bestFit="1" customWidth="1"/>
    <col min="12292" max="12292" width="52.140625" style="2" customWidth="1"/>
    <col min="12293" max="12293" width="18" style="2" customWidth="1"/>
    <col min="12294" max="12294" width="20.28515625" style="2" bestFit="1" customWidth="1"/>
    <col min="12295" max="12295" width="22.42578125" style="2" bestFit="1" customWidth="1"/>
    <col min="12296" max="12296" width="11.85546875" style="2" bestFit="1" customWidth="1"/>
    <col min="12297" max="12297" width="24.85546875" style="2" customWidth="1"/>
    <col min="12298" max="12298" width="29.85546875" style="2" customWidth="1"/>
    <col min="12299" max="12543" width="9.140625" style="2"/>
    <col min="12544" max="12544" width="5.7109375" style="2" customWidth="1"/>
    <col min="12545" max="12545" width="17" style="2" customWidth="1"/>
    <col min="12546" max="12546" width="53.28515625" style="2" customWidth="1"/>
    <col min="12547" max="12547" width="92.28515625" style="2" bestFit="1" customWidth="1"/>
    <col min="12548" max="12548" width="52.140625" style="2" customWidth="1"/>
    <col min="12549" max="12549" width="18" style="2" customWidth="1"/>
    <col min="12550" max="12550" width="20.28515625" style="2" bestFit="1" customWidth="1"/>
    <col min="12551" max="12551" width="22.42578125" style="2" bestFit="1" customWidth="1"/>
    <col min="12552" max="12552" width="11.85546875" style="2" bestFit="1" customWidth="1"/>
    <col min="12553" max="12553" width="24.85546875" style="2" customWidth="1"/>
    <col min="12554" max="12554" width="29.85546875" style="2" customWidth="1"/>
    <col min="12555" max="12799" width="9.140625" style="2"/>
    <col min="12800" max="12800" width="5.7109375" style="2" customWidth="1"/>
    <col min="12801" max="12801" width="17" style="2" customWidth="1"/>
    <col min="12802" max="12802" width="53.28515625" style="2" customWidth="1"/>
    <col min="12803" max="12803" width="92.28515625" style="2" bestFit="1" customWidth="1"/>
    <col min="12804" max="12804" width="52.140625" style="2" customWidth="1"/>
    <col min="12805" max="12805" width="18" style="2" customWidth="1"/>
    <col min="12806" max="12806" width="20.28515625" style="2" bestFit="1" customWidth="1"/>
    <col min="12807" max="12807" width="22.42578125" style="2" bestFit="1" customWidth="1"/>
    <col min="12808" max="12808" width="11.85546875" style="2" bestFit="1" customWidth="1"/>
    <col min="12809" max="12809" width="24.85546875" style="2" customWidth="1"/>
    <col min="12810" max="12810" width="29.85546875" style="2" customWidth="1"/>
    <col min="12811" max="13055" width="9.140625" style="2"/>
    <col min="13056" max="13056" width="5.7109375" style="2" customWidth="1"/>
    <col min="13057" max="13057" width="17" style="2" customWidth="1"/>
    <col min="13058" max="13058" width="53.28515625" style="2" customWidth="1"/>
    <col min="13059" max="13059" width="92.28515625" style="2" bestFit="1" customWidth="1"/>
    <col min="13060" max="13060" width="52.140625" style="2" customWidth="1"/>
    <col min="13061" max="13061" width="18" style="2" customWidth="1"/>
    <col min="13062" max="13062" width="20.28515625" style="2" bestFit="1" customWidth="1"/>
    <col min="13063" max="13063" width="22.42578125" style="2" bestFit="1" customWidth="1"/>
    <col min="13064" max="13064" width="11.85546875" style="2" bestFit="1" customWidth="1"/>
    <col min="13065" max="13065" width="24.85546875" style="2" customWidth="1"/>
    <col min="13066" max="13066" width="29.85546875" style="2" customWidth="1"/>
    <col min="13067" max="13311" width="9.140625" style="2"/>
    <col min="13312" max="13312" width="5.7109375" style="2" customWidth="1"/>
    <col min="13313" max="13313" width="17" style="2" customWidth="1"/>
    <col min="13314" max="13314" width="53.28515625" style="2" customWidth="1"/>
    <col min="13315" max="13315" width="92.28515625" style="2" bestFit="1" customWidth="1"/>
    <col min="13316" max="13316" width="52.140625" style="2" customWidth="1"/>
    <col min="13317" max="13317" width="18" style="2" customWidth="1"/>
    <col min="13318" max="13318" width="20.28515625" style="2" bestFit="1" customWidth="1"/>
    <col min="13319" max="13319" width="22.42578125" style="2" bestFit="1" customWidth="1"/>
    <col min="13320" max="13320" width="11.85546875" style="2" bestFit="1" customWidth="1"/>
    <col min="13321" max="13321" width="24.85546875" style="2" customWidth="1"/>
    <col min="13322" max="13322" width="29.85546875" style="2" customWidth="1"/>
    <col min="13323" max="13567" width="9.140625" style="2"/>
    <col min="13568" max="13568" width="5.7109375" style="2" customWidth="1"/>
    <col min="13569" max="13569" width="17" style="2" customWidth="1"/>
    <col min="13570" max="13570" width="53.28515625" style="2" customWidth="1"/>
    <col min="13571" max="13571" width="92.28515625" style="2" bestFit="1" customWidth="1"/>
    <col min="13572" max="13572" width="52.140625" style="2" customWidth="1"/>
    <col min="13573" max="13573" width="18" style="2" customWidth="1"/>
    <col min="13574" max="13574" width="20.28515625" style="2" bestFit="1" customWidth="1"/>
    <col min="13575" max="13575" width="22.42578125" style="2" bestFit="1" customWidth="1"/>
    <col min="13576" max="13576" width="11.85546875" style="2" bestFit="1" customWidth="1"/>
    <col min="13577" max="13577" width="24.85546875" style="2" customWidth="1"/>
    <col min="13578" max="13578" width="29.85546875" style="2" customWidth="1"/>
    <col min="13579" max="13823" width="9.140625" style="2"/>
    <col min="13824" max="13824" width="5.7109375" style="2" customWidth="1"/>
    <col min="13825" max="13825" width="17" style="2" customWidth="1"/>
    <col min="13826" max="13826" width="53.28515625" style="2" customWidth="1"/>
    <col min="13827" max="13827" width="92.28515625" style="2" bestFit="1" customWidth="1"/>
    <col min="13828" max="13828" width="52.140625" style="2" customWidth="1"/>
    <col min="13829" max="13829" width="18" style="2" customWidth="1"/>
    <col min="13830" max="13830" width="20.28515625" style="2" bestFit="1" customWidth="1"/>
    <col min="13831" max="13831" width="22.42578125" style="2" bestFit="1" customWidth="1"/>
    <col min="13832" max="13832" width="11.85546875" style="2" bestFit="1" customWidth="1"/>
    <col min="13833" max="13833" width="24.85546875" style="2" customWidth="1"/>
    <col min="13834" max="13834" width="29.85546875" style="2" customWidth="1"/>
    <col min="13835" max="14079" width="9.140625" style="2"/>
    <col min="14080" max="14080" width="5.7109375" style="2" customWidth="1"/>
    <col min="14081" max="14081" width="17" style="2" customWidth="1"/>
    <col min="14082" max="14082" width="53.28515625" style="2" customWidth="1"/>
    <col min="14083" max="14083" width="92.28515625" style="2" bestFit="1" customWidth="1"/>
    <col min="14084" max="14084" width="52.140625" style="2" customWidth="1"/>
    <col min="14085" max="14085" width="18" style="2" customWidth="1"/>
    <col min="14086" max="14086" width="20.28515625" style="2" bestFit="1" customWidth="1"/>
    <col min="14087" max="14087" width="22.42578125" style="2" bestFit="1" customWidth="1"/>
    <col min="14088" max="14088" width="11.85546875" style="2" bestFit="1" customWidth="1"/>
    <col min="14089" max="14089" width="24.85546875" style="2" customWidth="1"/>
    <col min="14090" max="14090" width="29.85546875" style="2" customWidth="1"/>
    <col min="14091" max="14335" width="9.140625" style="2"/>
    <col min="14336" max="14336" width="5.7109375" style="2" customWidth="1"/>
    <col min="14337" max="14337" width="17" style="2" customWidth="1"/>
    <col min="14338" max="14338" width="53.28515625" style="2" customWidth="1"/>
    <col min="14339" max="14339" width="92.28515625" style="2" bestFit="1" customWidth="1"/>
    <col min="14340" max="14340" width="52.140625" style="2" customWidth="1"/>
    <col min="14341" max="14341" width="18" style="2" customWidth="1"/>
    <col min="14342" max="14342" width="20.28515625" style="2" bestFit="1" customWidth="1"/>
    <col min="14343" max="14343" width="22.42578125" style="2" bestFit="1" customWidth="1"/>
    <col min="14344" max="14344" width="11.85546875" style="2" bestFit="1" customWidth="1"/>
    <col min="14345" max="14345" width="24.85546875" style="2" customWidth="1"/>
    <col min="14346" max="14346" width="29.85546875" style="2" customWidth="1"/>
    <col min="14347" max="14591" width="9.140625" style="2"/>
    <col min="14592" max="14592" width="5.7109375" style="2" customWidth="1"/>
    <col min="14593" max="14593" width="17" style="2" customWidth="1"/>
    <col min="14594" max="14594" width="53.28515625" style="2" customWidth="1"/>
    <col min="14595" max="14595" width="92.28515625" style="2" bestFit="1" customWidth="1"/>
    <col min="14596" max="14596" width="52.140625" style="2" customWidth="1"/>
    <col min="14597" max="14597" width="18" style="2" customWidth="1"/>
    <col min="14598" max="14598" width="20.28515625" style="2" bestFit="1" customWidth="1"/>
    <col min="14599" max="14599" width="22.42578125" style="2" bestFit="1" customWidth="1"/>
    <col min="14600" max="14600" width="11.85546875" style="2" bestFit="1" customWidth="1"/>
    <col min="14601" max="14601" width="24.85546875" style="2" customWidth="1"/>
    <col min="14602" max="14602" width="29.85546875" style="2" customWidth="1"/>
    <col min="14603" max="14847" width="9.140625" style="2"/>
    <col min="14848" max="14848" width="5.7109375" style="2" customWidth="1"/>
    <col min="14849" max="14849" width="17" style="2" customWidth="1"/>
    <col min="14850" max="14850" width="53.28515625" style="2" customWidth="1"/>
    <col min="14851" max="14851" width="92.28515625" style="2" bestFit="1" customWidth="1"/>
    <col min="14852" max="14852" width="52.140625" style="2" customWidth="1"/>
    <col min="14853" max="14853" width="18" style="2" customWidth="1"/>
    <col min="14854" max="14854" width="20.28515625" style="2" bestFit="1" customWidth="1"/>
    <col min="14855" max="14855" width="22.42578125" style="2" bestFit="1" customWidth="1"/>
    <col min="14856" max="14856" width="11.85546875" style="2" bestFit="1" customWidth="1"/>
    <col min="14857" max="14857" width="24.85546875" style="2" customWidth="1"/>
    <col min="14858" max="14858" width="29.85546875" style="2" customWidth="1"/>
    <col min="14859" max="15103" width="9.140625" style="2"/>
    <col min="15104" max="15104" width="5.7109375" style="2" customWidth="1"/>
    <col min="15105" max="15105" width="17" style="2" customWidth="1"/>
    <col min="15106" max="15106" width="53.28515625" style="2" customWidth="1"/>
    <col min="15107" max="15107" width="92.28515625" style="2" bestFit="1" customWidth="1"/>
    <col min="15108" max="15108" width="52.140625" style="2" customWidth="1"/>
    <col min="15109" max="15109" width="18" style="2" customWidth="1"/>
    <col min="15110" max="15110" width="20.28515625" style="2" bestFit="1" customWidth="1"/>
    <col min="15111" max="15111" width="22.42578125" style="2" bestFit="1" customWidth="1"/>
    <col min="15112" max="15112" width="11.85546875" style="2" bestFit="1" customWidth="1"/>
    <col min="15113" max="15113" width="24.85546875" style="2" customWidth="1"/>
    <col min="15114" max="15114" width="29.85546875" style="2" customWidth="1"/>
    <col min="15115" max="15359" width="9.140625" style="2"/>
    <col min="15360" max="15360" width="5.7109375" style="2" customWidth="1"/>
    <col min="15361" max="15361" width="17" style="2" customWidth="1"/>
    <col min="15362" max="15362" width="53.28515625" style="2" customWidth="1"/>
    <col min="15363" max="15363" width="92.28515625" style="2" bestFit="1" customWidth="1"/>
    <col min="15364" max="15364" width="52.140625" style="2" customWidth="1"/>
    <col min="15365" max="15365" width="18" style="2" customWidth="1"/>
    <col min="15366" max="15366" width="20.28515625" style="2" bestFit="1" customWidth="1"/>
    <col min="15367" max="15367" width="22.42578125" style="2" bestFit="1" customWidth="1"/>
    <col min="15368" max="15368" width="11.85546875" style="2" bestFit="1" customWidth="1"/>
    <col min="15369" max="15369" width="24.85546875" style="2" customWidth="1"/>
    <col min="15370" max="15370" width="29.85546875" style="2" customWidth="1"/>
    <col min="15371" max="15615" width="9.140625" style="2"/>
    <col min="15616" max="15616" width="5.7109375" style="2" customWidth="1"/>
    <col min="15617" max="15617" width="17" style="2" customWidth="1"/>
    <col min="15618" max="15618" width="53.28515625" style="2" customWidth="1"/>
    <col min="15619" max="15619" width="92.28515625" style="2" bestFit="1" customWidth="1"/>
    <col min="15620" max="15620" width="52.140625" style="2" customWidth="1"/>
    <col min="15621" max="15621" width="18" style="2" customWidth="1"/>
    <col min="15622" max="15622" width="20.28515625" style="2" bestFit="1" customWidth="1"/>
    <col min="15623" max="15623" width="22.42578125" style="2" bestFit="1" customWidth="1"/>
    <col min="15624" max="15624" width="11.85546875" style="2" bestFit="1" customWidth="1"/>
    <col min="15625" max="15625" width="24.85546875" style="2" customWidth="1"/>
    <col min="15626" max="15626" width="29.85546875" style="2" customWidth="1"/>
    <col min="15627" max="15871" width="9.140625" style="2"/>
    <col min="15872" max="15872" width="5.7109375" style="2" customWidth="1"/>
    <col min="15873" max="15873" width="17" style="2" customWidth="1"/>
    <col min="15874" max="15874" width="53.28515625" style="2" customWidth="1"/>
    <col min="15875" max="15875" width="92.28515625" style="2" bestFit="1" customWidth="1"/>
    <col min="15876" max="15876" width="52.140625" style="2" customWidth="1"/>
    <col min="15877" max="15877" width="18" style="2" customWidth="1"/>
    <col min="15878" max="15878" width="20.28515625" style="2" bestFit="1" customWidth="1"/>
    <col min="15879" max="15879" width="22.42578125" style="2" bestFit="1" customWidth="1"/>
    <col min="15880" max="15880" width="11.85546875" style="2" bestFit="1" customWidth="1"/>
    <col min="15881" max="15881" width="24.85546875" style="2" customWidth="1"/>
    <col min="15882" max="15882" width="29.85546875" style="2" customWidth="1"/>
    <col min="15883" max="16127" width="9.140625" style="2"/>
    <col min="16128" max="16128" width="5.7109375" style="2" customWidth="1"/>
    <col min="16129" max="16129" width="17" style="2" customWidth="1"/>
    <col min="16130" max="16130" width="53.28515625" style="2" customWidth="1"/>
    <col min="16131" max="16131" width="92.28515625" style="2" bestFit="1" customWidth="1"/>
    <col min="16132" max="16132" width="52.140625" style="2" customWidth="1"/>
    <col min="16133" max="16133" width="18" style="2" customWidth="1"/>
    <col min="16134" max="16134" width="20.28515625" style="2" bestFit="1" customWidth="1"/>
    <col min="16135" max="16135" width="22.42578125" style="2" bestFit="1" customWidth="1"/>
    <col min="16136" max="16136" width="11.85546875" style="2" bestFit="1" customWidth="1"/>
    <col min="16137" max="16137" width="24.85546875" style="2" customWidth="1"/>
    <col min="16138" max="16138" width="29.85546875" style="2" customWidth="1"/>
    <col min="16139" max="16384" width="9.140625" style="2"/>
  </cols>
  <sheetData>
    <row r="1" spans="1:10" ht="30" customHeight="1" x14ac:dyDescent="0.2">
      <c r="A1" s="1" t="s">
        <v>0</v>
      </c>
      <c r="B1" s="1"/>
      <c r="C1" s="1"/>
      <c r="D1" s="1"/>
      <c r="E1" s="1"/>
      <c r="F1" s="1"/>
      <c r="G1" s="1"/>
    </row>
    <row r="2" spans="1:10" ht="30" customHeight="1" x14ac:dyDescent="0.2">
      <c r="A2" s="3" t="s">
        <v>1</v>
      </c>
      <c r="B2" s="3"/>
      <c r="C2" s="3"/>
      <c r="D2" s="3"/>
      <c r="E2" s="3"/>
      <c r="F2" s="3"/>
      <c r="G2" s="3"/>
    </row>
    <row r="3" spans="1:10" ht="33.7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6" t="s">
        <v>11</v>
      </c>
    </row>
    <row r="4" spans="1:10" ht="24.95" customHeight="1" x14ac:dyDescent="0.3">
      <c r="A4" s="7" t="s">
        <v>12</v>
      </c>
      <c r="B4" s="7"/>
      <c r="C4" s="7"/>
      <c r="D4" s="7"/>
      <c r="E4" s="7"/>
      <c r="F4" s="7"/>
      <c r="G4" s="7"/>
      <c r="H4" s="6"/>
      <c r="I4" s="6"/>
      <c r="J4" s="8">
        <f>J6+J8</f>
        <v>28308</v>
      </c>
    </row>
    <row r="5" spans="1:10" ht="24.95" customHeight="1" x14ac:dyDescent="0.3">
      <c r="A5" s="9"/>
      <c r="B5" s="10" t="s">
        <v>13</v>
      </c>
      <c r="C5" s="10"/>
      <c r="D5" s="10"/>
      <c r="E5" s="10"/>
      <c r="F5" s="10"/>
      <c r="G5" s="10"/>
      <c r="H5" s="6"/>
      <c r="I5" s="6"/>
      <c r="J5" s="11"/>
    </row>
    <row r="6" spans="1:10" ht="101.25" x14ac:dyDescent="0.3">
      <c r="A6" s="12"/>
      <c r="B6" s="12">
        <v>6043</v>
      </c>
      <c r="C6" s="13" t="s">
        <v>14</v>
      </c>
      <c r="D6" s="13" t="s">
        <v>15</v>
      </c>
      <c r="E6" s="13" t="s">
        <v>16</v>
      </c>
      <c r="F6" s="12" t="s">
        <v>17</v>
      </c>
      <c r="G6" s="14" t="s">
        <v>18</v>
      </c>
      <c r="H6" s="6">
        <v>105</v>
      </c>
      <c r="I6" s="6">
        <v>149.78</v>
      </c>
      <c r="J6" s="11">
        <f>H6*I6</f>
        <v>15726.9</v>
      </c>
    </row>
    <row r="7" spans="1:10" ht="20.25" x14ac:dyDescent="0.3">
      <c r="A7" s="21"/>
      <c r="B7" s="22" t="s">
        <v>20</v>
      </c>
      <c r="C7" s="23"/>
      <c r="D7" s="23"/>
      <c r="E7" s="23"/>
      <c r="F7" s="23"/>
      <c r="G7" s="24"/>
      <c r="H7" s="25"/>
      <c r="I7" s="25"/>
      <c r="J7" s="26"/>
    </row>
    <row r="8" spans="1:10" ht="81" x14ac:dyDescent="0.3">
      <c r="A8" s="27"/>
      <c r="B8" s="27">
        <v>6110</v>
      </c>
      <c r="C8" s="28" t="s">
        <v>21</v>
      </c>
      <c r="D8" s="29" t="s">
        <v>22</v>
      </c>
      <c r="E8" s="29" t="s">
        <v>23</v>
      </c>
      <c r="F8" s="30" t="s">
        <v>17</v>
      </c>
      <c r="G8" s="31" t="s">
        <v>18</v>
      </c>
      <c r="H8" s="6">
        <v>105</v>
      </c>
      <c r="I8" s="6">
        <v>119.82</v>
      </c>
      <c r="J8" s="11">
        <f>H8*I8</f>
        <v>12581.099999999999</v>
      </c>
    </row>
    <row r="9" spans="1:10" s="35" customFormat="1" ht="22.5" customHeight="1" x14ac:dyDescent="0.3">
      <c r="A9" s="68" t="s">
        <v>36</v>
      </c>
      <c r="B9" s="68"/>
      <c r="C9" s="68"/>
      <c r="D9" s="68"/>
      <c r="E9" s="68"/>
      <c r="F9" s="68"/>
      <c r="G9" s="69"/>
      <c r="H9" s="70"/>
      <c r="I9" s="70"/>
      <c r="J9" s="48">
        <f>J11+J12+J14+J16+J18+J20+J22+J24+J26+J28+J30+J33+J35</f>
        <v>32320.75</v>
      </c>
    </row>
    <row r="10" spans="1:10" s="35" customFormat="1" ht="22.5" customHeight="1" x14ac:dyDescent="0.3">
      <c r="A10" s="71"/>
      <c r="B10" s="64" t="s">
        <v>25</v>
      </c>
      <c r="C10" s="65"/>
      <c r="D10" s="65"/>
      <c r="E10" s="65"/>
      <c r="F10" s="65"/>
      <c r="G10" s="72"/>
      <c r="H10" s="25"/>
      <c r="I10" s="25"/>
      <c r="J10" s="26"/>
    </row>
    <row r="11" spans="1:10" s="35" customFormat="1" ht="40.5" x14ac:dyDescent="0.3">
      <c r="A11" s="73"/>
      <c r="B11" s="73">
        <v>6051</v>
      </c>
      <c r="C11" s="37" t="s">
        <v>37</v>
      </c>
      <c r="D11" s="38" t="s">
        <v>38</v>
      </c>
      <c r="E11" s="38" t="s">
        <v>39</v>
      </c>
      <c r="F11" s="39" t="s">
        <v>40</v>
      </c>
      <c r="G11" s="40" t="s">
        <v>41</v>
      </c>
      <c r="H11" s="6">
        <v>25</v>
      </c>
      <c r="I11" s="6">
        <v>89</v>
      </c>
      <c r="J11" s="11">
        <v>2225</v>
      </c>
    </row>
    <row r="12" spans="1:10" s="35" customFormat="1" ht="60.75" x14ac:dyDescent="0.3">
      <c r="A12" s="73"/>
      <c r="B12" s="73">
        <v>6052</v>
      </c>
      <c r="C12" s="37" t="s">
        <v>42</v>
      </c>
      <c r="D12" s="38" t="s">
        <v>38</v>
      </c>
      <c r="E12" s="38" t="s">
        <v>23</v>
      </c>
      <c r="F12" s="39" t="s">
        <v>40</v>
      </c>
      <c r="G12" s="40" t="s">
        <v>41</v>
      </c>
      <c r="H12" s="46">
        <v>25</v>
      </c>
      <c r="I12" s="46">
        <v>68</v>
      </c>
      <c r="J12" s="26">
        <v>1700</v>
      </c>
    </row>
    <row r="13" spans="1:10" ht="24.95" customHeight="1" x14ac:dyDescent="0.3">
      <c r="A13" s="9"/>
      <c r="B13" s="10" t="s">
        <v>43</v>
      </c>
      <c r="C13" s="49"/>
      <c r="D13" s="49"/>
      <c r="E13" s="49"/>
      <c r="F13" s="49"/>
      <c r="G13" s="49"/>
      <c r="H13" s="25"/>
      <c r="I13" s="25"/>
      <c r="J13" s="26"/>
    </row>
    <row r="14" spans="1:10" s="35" customFormat="1" ht="81" x14ac:dyDescent="0.3">
      <c r="A14" s="74"/>
      <c r="B14" s="74">
        <v>5986</v>
      </c>
      <c r="C14" s="75" t="s">
        <v>44</v>
      </c>
      <c r="D14" s="76" t="s">
        <v>30</v>
      </c>
      <c r="E14" s="76" t="s">
        <v>16</v>
      </c>
      <c r="F14" s="77" t="s">
        <v>40</v>
      </c>
      <c r="G14" s="78" t="s">
        <v>45</v>
      </c>
      <c r="H14" s="46">
        <v>130</v>
      </c>
      <c r="I14" s="46">
        <v>94</v>
      </c>
      <c r="J14" s="26">
        <v>12220</v>
      </c>
    </row>
    <row r="15" spans="1:10" s="35" customFormat="1" ht="20.25" x14ac:dyDescent="0.3">
      <c r="A15" s="71"/>
      <c r="B15" s="64" t="s">
        <v>20</v>
      </c>
      <c r="C15" s="65"/>
      <c r="D15" s="65"/>
      <c r="E15" s="65"/>
      <c r="F15" s="65"/>
      <c r="G15" s="65"/>
      <c r="H15" s="6"/>
      <c r="I15" s="6"/>
      <c r="J15" s="11"/>
    </row>
    <row r="16" spans="1:10" s="35" customFormat="1" ht="101.25" x14ac:dyDescent="0.3">
      <c r="A16" s="73"/>
      <c r="B16" s="73">
        <v>3941</v>
      </c>
      <c r="C16" s="79" t="s">
        <v>46</v>
      </c>
      <c r="D16" s="80" t="s">
        <v>47</v>
      </c>
      <c r="E16" s="80" t="s">
        <v>23</v>
      </c>
      <c r="F16" s="81" t="s">
        <v>40</v>
      </c>
      <c r="G16" s="82" t="s">
        <v>18</v>
      </c>
      <c r="H16" s="6">
        <v>25</v>
      </c>
      <c r="I16" s="6">
        <v>125.81</v>
      </c>
      <c r="J16" s="11">
        <v>3145.25</v>
      </c>
    </row>
    <row r="17" spans="1:10" ht="24.95" customHeight="1" x14ac:dyDescent="0.3">
      <c r="A17" s="56"/>
      <c r="B17" s="15" t="s">
        <v>48</v>
      </c>
      <c r="C17" s="16"/>
      <c r="D17" s="16"/>
      <c r="E17" s="16"/>
      <c r="F17" s="16"/>
      <c r="G17" s="16"/>
      <c r="H17" s="25"/>
      <c r="I17" s="25"/>
      <c r="J17" s="26"/>
    </row>
    <row r="18" spans="1:10" s="35" customFormat="1" ht="40.5" x14ac:dyDescent="0.3">
      <c r="A18" s="83"/>
      <c r="B18" s="83">
        <v>6143</v>
      </c>
      <c r="C18" s="84" t="s">
        <v>49</v>
      </c>
      <c r="D18" s="85" t="s">
        <v>50</v>
      </c>
      <c r="E18" s="85" t="s">
        <v>23</v>
      </c>
      <c r="F18" s="86" t="s">
        <v>40</v>
      </c>
      <c r="G18" s="87" t="s">
        <v>18</v>
      </c>
      <c r="H18" s="46">
        <v>25</v>
      </c>
      <c r="I18" s="46">
        <v>47.18</v>
      </c>
      <c r="J18" s="26">
        <v>1179.5</v>
      </c>
    </row>
    <row r="19" spans="1:10" ht="24.95" customHeight="1" x14ac:dyDescent="0.3">
      <c r="A19" s="9"/>
      <c r="B19" s="10" t="s">
        <v>51</v>
      </c>
      <c r="C19" s="49"/>
      <c r="D19" s="49"/>
      <c r="E19" s="49"/>
      <c r="F19" s="49"/>
      <c r="G19" s="49"/>
      <c r="H19" s="25"/>
      <c r="I19" s="25"/>
      <c r="J19" s="26"/>
    </row>
    <row r="20" spans="1:10" s="35" customFormat="1" ht="60.75" x14ac:dyDescent="0.3">
      <c r="A20" s="83"/>
      <c r="B20" s="83">
        <v>6018</v>
      </c>
      <c r="C20" s="84" t="s">
        <v>52</v>
      </c>
      <c r="D20" s="85" t="s">
        <v>53</v>
      </c>
      <c r="E20" s="85" t="s">
        <v>23</v>
      </c>
      <c r="F20" s="86" t="s">
        <v>40</v>
      </c>
      <c r="G20" s="87" t="s">
        <v>18</v>
      </c>
      <c r="H20" s="46">
        <v>45</v>
      </c>
      <c r="I20" s="46">
        <v>47.18</v>
      </c>
      <c r="J20" s="26">
        <v>2123.1</v>
      </c>
    </row>
    <row r="21" spans="1:10" s="35" customFormat="1" ht="20.25" x14ac:dyDescent="0.3">
      <c r="A21" s="32"/>
      <c r="B21" s="33" t="s">
        <v>54</v>
      </c>
      <c r="C21" s="34"/>
      <c r="D21" s="34"/>
      <c r="E21" s="34"/>
      <c r="F21" s="34"/>
      <c r="G21" s="34"/>
      <c r="H21" s="6"/>
      <c r="I21" s="6"/>
      <c r="J21" s="11"/>
    </row>
    <row r="22" spans="1:10" s="35" customFormat="1" ht="40.5" x14ac:dyDescent="0.3">
      <c r="A22" s="88"/>
      <c r="B22" s="89">
        <v>4270</v>
      </c>
      <c r="C22" s="90" t="s">
        <v>55</v>
      </c>
      <c r="D22" s="90" t="s">
        <v>56</v>
      </c>
      <c r="E22" s="38" t="s">
        <v>23</v>
      </c>
      <c r="F22" s="91" t="s">
        <v>40</v>
      </c>
      <c r="G22" s="92" t="s">
        <v>18</v>
      </c>
      <c r="H22" s="46">
        <v>20</v>
      </c>
      <c r="I22" s="46">
        <v>62.91</v>
      </c>
      <c r="J22" s="26">
        <v>1258.2</v>
      </c>
    </row>
    <row r="23" spans="1:10" s="35" customFormat="1" ht="20.25" x14ac:dyDescent="0.3">
      <c r="A23" s="32"/>
      <c r="B23" s="33" t="s">
        <v>28</v>
      </c>
      <c r="C23" s="34"/>
      <c r="D23" s="34"/>
      <c r="E23" s="34"/>
      <c r="F23" s="34"/>
      <c r="G23" s="34"/>
      <c r="H23" s="6"/>
      <c r="I23" s="6"/>
      <c r="J23" s="11"/>
    </row>
    <row r="24" spans="1:10" s="35" customFormat="1" ht="60.75" x14ac:dyDescent="0.3">
      <c r="A24" s="73"/>
      <c r="B24" s="73">
        <v>6026</v>
      </c>
      <c r="C24" s="37" t="s">
        <v>57</v>
      </c>
      <c r="D24" s="38" t="s">
        <v>58</v>
      </c>
      <c r="E24" s="38" t="s">
        <v>23</v>
      </c>
      <c r="F24" s="91" t="s">
        <v>40</v>
      </c>
      <c r="G24" s="92" t="s">
        <v>59</v>
      </c>
      <c r="H24" s="46">
        <v>20</v>
      </c>
      <c r="I24" s="46">
        <v>31.45</v>
      </c>
      <c r="J24" s="26">
        <v>629</v>
      </c>
    </row>
    <row r="25" spans="1:10" s="35" customFormat="1" ht="20.25" x14ac:dyDescent="0.3">
      <c r="A25" s="56"/>
      <c r="B25" s="15" t="s">
        <v>60</v>
      </c>
      <c r="C25" s="16"/>
      <c r="D25" s="16"/>
      <c r="E25" s="16"/>
      <c r="F25" s="16"/>
      <c r="G25" s="16"/>
      <c r="H25" s="25"/>
      <c r="I25" s="25"/>
      <c r="J25" s="26"/>
    </row>
    <row r="26" spans="1:10" s="35" customFormat="1" ht="81" x14ac:dyDescent="0.3">
      <c r="A26" s="83"/>
      <c r="B26" s="83">
        <v>6096</v>
      </c>
      <c r="C26" s="84" t="s">
        <v>61</v>
      </c>
      <c r="D26" s="85" t="s">
        <v>62</v>
      </c>
      <c r="E26" s="85" t="s">
        <v>23</v>
      </c>
      <c r="F26" s="86" t="s">
        <v>40</v>
      </c>
      <c r="G26" s="87" t="s">
        <v>18</v>
      </c>
      <c r="H26" s="6">
        <v>30</v>
      </c>
      <c r="I26" s="6">
        <v>31.45</v>
      </c>
      <c r="J26" s="11">
        <v>943.5</v>
      </c>
    </row>
    <row r="27" spans="1:10" ht="20.25" x14ac:dyDescent="0.3">
      <c r="A27" s="9"/>
      <c r="B27" s="10" t="s">
        <v>63</v>
      </c>
      <c r="C27" s="49"/>
      <c r="D27" s="49"/>
      <c r="E27" s="49"/>
      <c r="F27" s="49"/>
      <c r="G27" s="49"/>
      <c r="H27" s="25"/>
      <c r="I27" s="25"/>
      <c r="J27" s="26"/>
    </row>
    <row r="28" spans="1:10" ht="60.75" x14ac:dyDescent="0.3">
      <c r="A28" s="83"/>
      <c r="B28" s="83">
        <v>6160</v>
      </c>
      <c r="C28" s="84" t="s">
        <v>64</v>
      </c>
      <c r="D28" s="85" t="s">
        <v>65</v>
      </c>
      <c r="E28" s="85" t="s">
        <v>23</v>
      </c>
      <c r="F28" s="86" t="s">
        <v>40</v>
      </c>
      <c r="G28" s="87" t="s">
        <v>59</v>
      </c>
      <c r="H28" s="6">
        <v>20</v>
      </c>
      <c r="I28" s="6">
        <v>31.45</v>
      </c>
      <c r="J28" s="11">
        <v>629</v>
      </c>
    </row>
    <row r="29" spans="1:10" s="35" customFormat="1" ht="20.25" x14ac:dyDescent="0.3">
      <c r="A29" s="9"/>
      <c r="B29" s="10" t="s">
        <v>66</v>
      </c>
      <c r="C29" s="49"/>
      <c r="D29" s="49"/>
      <c r="E29" s="49"/>
      <c r="F29" s="49"/>
      <c r="G29" s="49"/>
      <c r="H29" s="25"/>
      <c r="I29" s="25"/>
      <c r="J29" s="26"/>
    </row>
    <row r="30" spans="1:10" s="35" customFormat="1" ht="81" x14ac:dyDescent="0.3">
      <c r="A30" s="53"/>
      <c r="B30" s="53">
        <v>6062</v>
      </c>
      <c r="C30" s="17" t="s">
        <v>67</v>
      </c>
      <c r="D30" s="18" t="s">
        <v>68</v>
      </c>
      <c r="E30" s="18" t="s">
        <v>69</v>
      </c>
      <c r="F30" s="19" t="s">
        <v>40</v>
      </c>
      <c r="G30" s="20" t="s">
        <v>59</v>
      </c>
      <c r="H30" s="6">
        <v>20</v>
      </c>
      <c r="I30" s="6">
        <v>62.91</v>
      </c>
      <c r="J30" s="11">
        <v>1258.2</v>
      </c>
    </row>
    <row r="31" spans="1:10" ht="24.95" customHeight="1" x14ac:dyDescent="0.3">
      <c r="A31" s="9"/>
      <c r="B31" s="10" t="s">
        <v>32</v>
      </c>
      <c r="C31" s="49"/>
      <c r="D31" s="49"/>
      <c r="E31" s="49"/>
      <c r="F31" s="49"/>
      <c r="G31" s="49"/>
      <c r="H31" s="6"/>
      <c r="I31" s="6"/>
      <c r="J31" s="11"/>
    </row>
    <row r="32" spans="1:10" s="35" customFormat="1" ht="20.25" x14ac:dyDescent="0.3">
      <c r="A32" s="9"/>
      <c r="B32" s="10" t="s">
        <v>70</v>
      </c>
      <c r="C32" s="49"/>
      <c r="D32" s="49"/>
      <c r="E32" s="49"/>
      <c r="F32" s="49"/>
      <c r="G32" s="49"/>
      <c r="H32" s="25"/>
      <c r="I32" s="25"/>
      <c r="J32" s="26"/>
    </row>
    <row r="33" spans="1:10" s="35" customFormat="1" ht="60.75" x14ac:dyDescent="0.3">
      <c r="A33" s="83"/>
      <c r="B33" s="83">
        <v>6135</v>
      </c>
      <c r="C33" s="84" t="s">
        <v>71</v>
      </c>
      <c r="D33" s="85" t="s">
        <v>72</v>
      </c>
      <c r="E33" s="85" t="s">
        <v>23</v>
      </c>
      <c r="F33" s="86" t="s">
        <v>40</v>
      </c>
      <c r="G33" s="87" t="s">
        <v>41</v>
      </c>
      <c r="H33" s="6">
        <v>30</v>
      </c>
      <c r="I33" s="6">
        <v>62</v>
      </c>
      <c r="J33" s="11">
        <v>1860</v>
      </c>
    </row>
    <row r="34" spans="1:10" ht="24.95" customHeight="1" x14ac:dyDescent="0.3">
      <c r="A34" s="9"/>
      <c r="B34" s="64" t="s">
        <v>24</v>
      </c>
      <c r="C34" s="65"/>
      <c r="D34" s="65"/>
      <c r="E34" s="65"/>
      <c r="F34" s="65"/>
      <c r="G34" s="65"/>
      <c r="H34" s="25"/>
      <c r="I34" s="25"/>
      <c r="J34" s="26"/>
    </row>
    <row r="35" spans="1:10" s="35" customFormat="1" ht="60.75" x14ac:dyDescent="0.3">
      <c r="A35" s="93"/>
      <c r="B35" s="94">
        <v>6163</v>
      </c>
      <c r="C35" s="95" t="s">
        <v>73</v>
      </c>
      <c r="D35" s="96" t="s">
        <v>74</v>
      </c>
      <c r="E35" s="96" t="s">
        <v>23</v>
      </c>
      <c r="F35" s="97" t="s">
        <v>40</v>
      </c>
      <c r="G35" s="98" t="s">
        <v>29</v>
      </c>
      <c r="H35" s="6">
        <v>50</v>
      </c>
      <c r="I35" s="6">
        <v>63</v>
      </c>
      <c r="J35" s="11">
        <v>3150</v>
      </c>
    </row>
    <row r="36" spans="1:10" s="35" customFormat="1" ht="22.5" customHeight="1" x14ac:dyDescent="0.3">
      <c r="A36" s="47" t="s">
        <v>75</v>
      </c>
      <c r="B36" s="47"/>
      <c r="C36" s="47"/>
      <c r="D36" s="47"/>
      <c r="E36" s="47"/>
      <c r="F36" s="47"/>
      <c r="G36" s="47"/>
      <c r="H36" s="99"/>
      <c r="I36" s="99"/>
      <c r="J36" s="100">
        <f>J38+J39+J41+J43+J45+J47+J49+J51+J53+J55+J57+J60+J62+J64</f>
        <v>34624.280000000006</v>
      </c>
    </row>
    <row r="37" spans="1:10" ht="24.95" customHeight="1" x14ac:dyDescent="0.3">
      <c r="A37" s="9"/>
      <c r="B37" s="10" t="s">
        <v>25</v>
      </c>
      <c r="C37" s="49"/>
      <c r="D37" s="49"/>
      <c r="E37" s="49"/>
      <c r="F37" s="49"/>
      <c r="G37" s="49"/>
      <c r="H37" s="25"/>
      <c r="I37" s="25"/>
      <c r="J37" s="101"/>
    </row>
    <row r="38" spans="1:10" s="35" customFormat="1" ht="40.5" x14ac:dyDescent="0.3">
      <c r="A38" s="53"/>
      <c r="B38" s="53">
        <v>4506</v>
      </c>
      <c r="C38" s="17" t="s">
        <v>76</v>
      </c>
      <c r="D38" s="18" t="s">
        <v>38</v>
      </c>
      <c r="E38" s="18" t="s">
        <v>39</v>
      </c>
      <c r="F38" s="19" t="s">
        <v>77</v>
      </c>
      <c r="G38" s="20" t="s">
        <v>41</v>
      </c>
      <c r="H38" s="6">
        <v>30</v>
      </c>
      <c r="I38" s="6">
        <v>88</v>
      </c>
      <c r="J38" s="11">
        <v>2640</v>
      </c>
    </row>
    <row r="39" spans="1:10" s="35" customFormat="1" ht="60.75" x14ac:dyDescent="0.3">
      <c r="A39" s="53"/>
      <c r="B39" s="53">
        <v>4506</v>
      </c>
      <c r="C39" s="17" t="s">
        <v>78</v>
      </c>
      <c r="D39" s="18" t="s">
        <v>38</v>
      </c>
      <c r="E39" s="18" t="s">
        <v>23</v>
      </c>
      <c r="F39" s="19" t="s">
        <v>77</v>
      </c>
      <c r="G39" s="20" t="s">
        <v>41</v>
      </c>
      <c r="H39" s="6">
        <v>30</v>
      </c>
      <c r="I39" s="6">
        <v>67</v>
      </c>
      <c r="J39" s="11">
        <v>2010</v>
      </c>
    </row>
    <row r="40" spans="1:10" ht="20.25" x14ac:dyDescent="0.3">
      <c r="A40" s="9"/>
      <c r="B40" s="10" t="s">
        <v>79</v>
      </c>
      <c r="C40" s="49"/>
      <c r="D40" s="49"/>
      <c r="E40" s="49"/>
      <c r="F40" s="49"/>
      <c r="G40" s="49"/>
      <c r="H40" s="25"/>
      <c r="I40" s="25"/>
      <c r="J40" s="26"/>
    </row>
    <row r="41" spans="1:10" ht="60.75" x14ac:dyDescent="0.3">
      <c r="A41" s="53"/>
      <c r="B41" s="53">
        <v>6571</v>
      </c>
      <c r="C41" s="17" t="s">
        <v>80</v>
      </c>
      <c r="D41" s="18" t="s">
        <v>30</v>
      </c>
      <c r="E41" s="18" t="s">
        <v>23</v>
      </c>
      <c r="F41" s="19" t="s">
        <v>77</v>
      </c>
      <c r="G41" s="20" t="s">
        <v>19</v>
      </c>
      <c r="H41" s="6">
        <v>130</v>
      </c>
      <c r="I41" s="6">
        <v>93.29</v>
      </c>
      <c r="J41" s="11">
        <v>12127.7</v>
      </c>
    </row>
    <row r="42" spans="1:10" ht="20.25" x14ac:dyDescent="0.3">
      <c r="A42" s="9"/>
      <c r="B42" s="10" t="s">
        <v>20</v>
      </c>
      <c r="C42" s="49"/>
      <c r="D42" s="49"/>
      <c r="E42" s="49"/>
      <c r="F42" s="49"/>
      <c r="G42" s="49"/>
      <c r="H42" s="6"/>
      <c r="I42" s="6"/>
      <c r="J42" s="11"/>
    </row>
    <row r="43" spans="1:10" s="35" customFormat="1" ht="60.75" x14ac:dyDescent="0.3">
      <c r="A43" s="53"/>
      <c r="B43" s="53">
        <v>7136</v>
      </c>
      <c r="C43" s="17" t="s">
        <v>81</v>
      </c>
      <c r="D43" s="18" t="s">
        <v>82</v>
      </c>
      <c r="E43" s="18" t="s">
        <v>83</v>
      </c>
      <c r="F43" s="19" t="s">
        <v>77</v>
      </c>
      <c r="G43" s="20" t="s">
        <v>84</v>
      </c>
      <c r="H43" s="6">
        <v>30</v>
      </c>
      <c r="I43" s="6">
        <v>124.39</v>
      </c>
      <c r="J43" s="11">
        <v>3731.7</v>
      </c>
    </row>
    <row r="44" spans="1:10" ht="24.95" customHeight="1" x14ac:dyDescent="0.3">
      <c r="A44" s="9"/>
      <c r="B44" s="10" t="s">
        <v>48</v>
      </c>
      <c r="C44" s="49"/>
      <c r="D44" s="49"/>
      <c r="E44" s="49"/>
      <c r="F44" s="49"/>
      <c r="G44" s="49"/>
      <c r="H44" s="25"/>
      <c r="I44" s="25"/>
      <c r="J44" s="26"/>
    </row>
    <row r="45" spans="1:10" s="35" customFormat="1" ht="40.5" x14ac:dyDescent="0.3">
      <c r="A45" s="53"/>
      <c r="B45" s="53">
        <v>7074</v>
      </c>
      <c r="C45" s="17" t="s">
        <v>85</v>
      </c>
      <c r="D45" s="18" t="s">
        <v>86</v>
      </c>
      <c r="E45" s="18" t="s">
        <v>23</v>
      </c>
      <c r="F45" s="19" t="s">
        <v>77</v>
      </c>
      <c r="G45" s="20" t="s">
        <v>18</v>
      </c>
      <c r="H45" s="46">
        <v>30</v>
      </c>
      <c r="I45" s="25"/>
      <c r="J45" s="26">
        <v>1865.7</v>
      </c>
    </row>
    <row r="46" spans="1:10" s="35" customFormat="1" ht="20.25" x14ac:dyDescent="0.3">
      <c r="A46" s="9"/>
      <c r="B46" s="10" t="s">
        <v>51</v>
      </c>
      <c r="C46" s="49"/>
      <c r="D46" s="49"/>
      <c r="E46" s="49"/>
      <c r="F46" s="49"/>
      <c r="G46" s="49"/>
      <c r="H46" s="25"/>
      <c r="I46" s="25"/>
      <c r="J46" s="26"/>
    </row>
    <row r="47" spans="1:10" ht="40.5" x14ac:dyDescent="0.3">
      <c r="A47" s="53"/>
      <c r="B47" s="53">
        <v>7018</v>
      </c>
      <c r="C47" s="17" t="s">
        <v>87</v>
      </c>
      <c r="D47" s="102" t="s">
        <v>88</v>
      </c>
      <c r="E47" s="18" t="s">
        <v>23</v>
      </c>
      <c r="F47" s="19" t="s">
        <v>77</v>
      </c>
      <c r="G47" s="20" t="s">
        <v>18</v>
      </c>
      <c r="H47" s="46">
        <v>30</v>
      </c>
      <c r="I47" s="46">
        <v>62.19</v>
      </c>
      <c r="J47" s="26">
        <v>1865.7</v>
      </c>
    </row>
    <row r="48" spans="1:10" s="35" customFormat="1" ht="20.25" x14ac:dyDescent="0.3">
      <c r="A48" s="9"/>
      <c r="B48" s="10" t="s">
        <v>54</v>
      </c>
      <c r="C48" s="49"/>
      <c r="D48" s="49"/>
      <c r="E48" s="49"/>
      <c r="F48" s="49"/>
      <c r="G48" s="49"/>
      <c r="H48" s="25"/>
      <c r="I48" s="25"/>
      <c r="J48" s="26"/>
    </row>
    <row r="49" spans="1:10" s="35" customFormat="1" ht="40.5" x14ac:dyDescent="0.3">
      <c r="A49" s="53"/>
      <c r="B49" s="53">
        <v>7040</v>
      </c>
      <c r="C49" s="17" t="s">
        <v>89</v>
      </c>
      <c r="D49" s="18" t="s">
        <v>90</v>
      </c>
      <c r="E49" s="18" t="s">
        <v>23</v>
      </c>
      <c r="F49" s="19" t="s">
        <v>77</v>
      </c>
      <c r="G49" s="20" t="s">
        <v>18</v>
      </c>
      <c r="H49" s="46">
        <v>30</v>
      </c>
      <c r="I49" s="46">
        <v>62.19</v>
      </c>
      <c r="J49" s="26">
        <v>1865.7</v>
      </c>
    </row>
    <row r="50" spans="1:10" s="35" customFormat="1" ht="20.25" x14ac:dyDescent="0.3">
      <c r="A50" s="9"/>
      <c r="B50" s="10" t="s">
        <v>28</v>
      </c>
      <c r="C50" s="49"/>
      <c r="D50" s="49"/>
      <c r="E50" s="49"/>
      <c r="F50" s="49"/>
      <c r="G50" s="49"/>
      <c r="H50" s="25"/>
      <c r="I50" s="25"/>
      <c r="J50" s="26"/>
    </row>
    <row r="51" spans="1:10" s="35" customFormat="1" ht="81" x14ac:dyDescent="0.3">
      <c r="A51" s="53"/>
      <c r="B51" s="53">
        <v>4602</v>
      </c>
      <c r="C51" s="17" t="s">
        <v>91</v>
      </c>
      <c r="D51" s="18" t="s">
        <v>92</v>
      </c>
      <c r="E51" s="18" t="s">
        <v>31</v>
      </c>
      <c r="F51" s="19" t="s">
        <v>77</v>
      </c>
      <c r="G51" s="20" t="s">
        <v>84</v>
      </c>
      <c r="H51" s="46">
        <v>30</v>
      </c>
      <c r="I51" s="46">
        <v>31.1</v>
      </c>
      <c r="J51" s="26">
        <v>933</v>
      </c>
    </row>
    <row r="52" spans="1:10" s="35" customFormat="1" ht="20.25" x14ac:dyDescent="0.3">
      <c r="A52" s="9"/>
      <c r="B52" s="10" t="s">
        <v>60</v>
      </c>
      <c r="C52" s="49"/>
      <c r="D52" s="49"/>
      <c r="E52" s="49"/>
      <c r="F52" s="49"/>
      <c r="G52" s="49"/>
      <c r="H52" s="6"/>
      <c r="I52" s="6"/>
      <c r="J52" s="11"/>
    </row>
    <row r="53" spans="1:10" ht="60.75" x14ac:dyDescent="0.3">
      <c r="A53" s="53"/>
      <c r="B53" s="53">
        <v>6909</v>
      </c>
      <c r="C53" s="17" t="s">
        <v>93</v>
      </c>
      <c r="D53" s="18" t="s">
        <v>94</v>
      </c>
      <c r="E53" s="18" t="s">
        <v>23</v>
      </c>
      <c r="F53" s="19" t="s">
        <v>77</v>
      </c>
      <c r="G53" s="20" t="s">
        <v>84</v>
      </c>
      <c r="H53" s="46">
        <v>30</v>
      </c>
      <c r="I53" s="46">
        <v>31.1</v>
      </c>
      <c r="J53" s="26">
        <v>933</v>
      </c>
    </row>
    <row r="54" spans="1:10" ht="20.25" x14ac:dyDescent="0.3">
      <c r="A54" s="9"/>
      <c r="B54" s="10" t="s">
        <v>63</v>
      </c>
      <c r="C54" s="49"/>
      <c r="D54" s="49"/>
      <c r="E54" s="49"/>
      <c r="F54" s="49"/>
      <c r="G54" s="49"/>
      <c r="H54" s="25"/>
      <c r="I54" s="25"/>
      <c r="J54" s="26"/>
    </row>
    <row r="55" spans="1:10" s="35" customFormat="1" ht="40.5" x14ac:dyDescent="0.3">
      <c r="A55" s="53"/>
      <c r="B55" s="53">
        <v>7089</v>
      </c>
      <c r="C55" s="17" t="s">
        <v>95</v>
      </c>
      <c r="D55" s="18" t="s">
        <v>96</v>
      </c>
      <c r="E55" s="18" t="s">
        <v>23</v>
      </c>
      <c r="F55" s="19" t="s">
        <v>77</v>
      </c>
      <c r="G55" s="20" t="s">
        <v>18</v>
      </c>
      <c r="H55" s="6">
        <v>30</v>
      </c>
      <c r="I55" s="6">
        <v>31.1</v>
      </c>
      <c r="J55" s="11">
        <v>933</v>
      </c>
    </row>
    <row r="56" spans="1:10" s="35" customFormat="1" ht="20.25" x14ac:dyDescent="0.3">
      <c r="A56" s="9"/>
      <c r="B56" s="10" t="s">
        <v>66</v>
      </c>
      <c r="C56" s="49"/>
      <c r="D56" s="49"/>
      <c r="E56" s="49"/>
      <c r="F56" s="49"/>
      <c r="G56" s="49"/>
      <c r="H56" s="25"/>
      <c r="I56" s="25"/>
      <c r="J56" s="26"/>
    </row>
    <row r="57" spans="1:10" s="35" customFormat="1" ht="81" x14ac:dyDescent="0.3">
      <c r="A57" s="53"/>
      <c r="B57" s="53">
        <v>13914</v>
      </c>
      <c r="C57" s="17" t="s">
        <v>97</v>
      </c>
      <c r="D57" s="18" t="s">
        <v>98</v>
      </c>
      <c r="E57" s="18" t="s">
        <v>26</v>
      </c>
      <c r="F57" s="19" t="s">
        <v>77</v>
      </c>
      <c r="G57" s="20" t="s">
        <v>18</v>
      </c>
      <c r="H57" s="6">
        <v>30</v>
      </c>
      <c r="I57" s="6">
        <v>62.19</v>
      </c>
      <c r="J57" s="11">
        <v>1865.7</v>
      </c>
    </row>
    <row r="58" spans="1:10" ht="20.25" x14ac:dyDescent="0.3">
      <c r="A58" s="9"/>
      <c r="B58" s="10" t="s">
        <v>32</v>
      </c>
      <c r="C58" s="49"/>
      <c r="D58" s="49"/>
      <c r="E58" s="49"/>
      <c r="F58" s="49"/>
      <c r="G58" s="49"/>
      <c r="H58" s="6"/>
      <c r="I58" s="6"/>
      <c r="J58" s="11"/>
    </row>
    <row r="59" spans="1:10" s="35" customFormat="1" ht="37.5" customHeight="1" x14ac:dyDescent="0.3">
      <c r="A59" s="9"/>
      <c r="B59" s="10" t="s">
        <v>99</v>
      </c>
      <c r="C59" s="49"/>
      <c r="D59" s="49"/>
      <c r="E59" s="49"/>
      <c r="F59" s="49"/>
      <c r="G59" s="49"/>
      <c r="H59" s="25"/>
      <c r="I59" s="25"/>
      <c r="J59" s="26"/>
    </row>
    <row r="60" spans="1:10" s="35" customFormat="1" ht="81" x14ac:dyDescent="0.3">
      <c r="A60" s="53"/>
      <c r="B60" s="53">
        <v>6976</v>
      </c>
      <c r="C60" s="17" t="s">
        <v>100</v>
      </c>
      <c r="D60" s="18" t="s">
        <v>101</v>
      </c>
      <c r="E60" s="18" t="s">
        <v>33</v>
      </c>
      <c r="F60" s="19" t="s">
        <v>77</v>
      </c>
      <c r="G60" s="20" t="s">
        <v>18</v>
      </c>
      <c r="H60" s="6">
        <v>30</v>
      </c>
      <c r="I60" s="6">
        <v>62.19</v>
      </c>
      <c r="J60" s="11">
        <v>1865.7</v>
      </c>
    </row>
    <row r="61" spans="1:10" ht="24.95" customHeight="1" x14ac:dyDescent="0.3">
      <c r="A61" s="9"/>
      <c r="B61" s="10" t="s">
        <v>24</v>
      </c>
      <c r="C61" s="49"/>
      <c r="D61" s="49"/>
      <c r="E61" s="49"/>
      <c r="F61" s="49"/>
      <c r="G61" s="49"/>
      <c r="H61" s="25"/>
      <c r="I61" s="25"/>
      <c r="J61" s="26"/>
    </row>
    <row r="62" spans="1:10" s="35" customFormat="1" ht="60.75" x14ac:dyDescent="0.3">
      <c r="A62" s="57"/>
      <c r="B62" s="57">
        <v>4462</v>
      </c>
      <c r="C62" s="58" t="s">
        <v>102</v>
      </c>
      <c r="D62" s="59" t="s">
        <v>103</v>
      </c>
      <c r="E62" s="59" t="s">
        <v>23</v>
      </c>
      <c r="F62" s="60" t="s">
        <v>77</v>
      </c>
      <c r="G62" s="61" t="s">
        <v>29</v>
      </c>
      <c r="H62" s="6">
        <v>30</v>
      </c>
      <c r="I62" s="6">
        <v>62.1</v>
      </c>
      <c r="J62" s="11">
        <v>1863</v>
      </c>
    </row>
    <row r="63" spans="1:10" s="35" customFormat="1" ht="20.25" x14ac:dyDescent="0.3">
      <c r="A63" s="33" t="s">
        <v>104</v>
      </c>
      <c r="B63" s="34"/>
      <c r="C63" s="34"/>
      <c r="D63" s="34"/>
      <c r="E63" s="34"/>
      <c r="F63" s="62"/>
      <c r="G63" s="63"/>
      <c r="H63" s="6"/>
      <c r="I63" s="6"/>
      <c r="J63" s="11"/>
    </row>
    <row r="64" spans="1:10" ht="81" x14ac:dyDescent="0.3">
      <c r="A64" s="36"/>
      <c r="B64" s="36">
        <v>6719</v>
      </c>
      <c r="C64" s="37" t="s">
        <v>105</v>
      </c>
      <c r="D64" s="38" t="s">
        <v>106</v>
      </c>
      <c r="E64" s="38" t="s">
        <v>23</v>
      </c>
      <c r="F64" s="39" t="s">
        <v>77</v>
      </c>
      <c r="G64" s="40" t="s">
        <v>27</v>
      </c>
      <c r="H64" s="6">
        <v>2</v>
      </c>
      <c r="I64" s="6">
        <v>62.19</v>
      </c>
      <c r="J64" s="11">
        <v>124.38</v>
      </c>
    </row>
    <row r="65" spans="1:10" s="35" customFormat="1" ht="22.5" customHeight="1" x14ac:dyDescent="0.3">
      <c r="A65" s="47" t="s">
        <v>107</v>
      </c>
      <c r="B65" s="47"/>
      <c r="C65" s="47"/>
      <c r="D65" s="47"/>
      <c r="E65" s="47"/>
      <c r="F65" s="47"/>
      <c r="G65" s="47"/>
      <c r="H65" s="99"/>
      <c r="I65" s="99"/>
      <c r="J65" s="100">
        <f>J67+J68+J70+J72+J74+J76+J78+J80+J82+J84+J86+J88+J91+J93+J95+J97</f>
        <v>35552.329999999994</v>
      </c>
    </row>
    <row r="66" spans="1:10" s="35" customFormat="1" ht="22.5" customHeight="1" x14ac:dyDescent="0.3">
      <c r="A66" s="9"/>
      <c r="B66" s="10" t="s">
        <v>25</v>
      </c>
      <c r="C66" s="49"/>
      <c r="D66" s="49"/>
      <c r="E66" s="49"/>
      <c r="F66" s="49"/>
      <c r="G66" s="49"/>
      <c r="H66" s="25"/>
      <c r="I66" s="25"/>
      <c r="J66" s="26"/>
    </row>
    <row r="67" spans="1:10" ht="40.5" x14ac:dyDescent="0.3">
      <c r="A67" s="53"/>
      <c r="B67" s="53">
        <v>4508</v>
      </c>
      <c r="C67" s="17" t="s">
        <v>108</v>
      </c>
      <c r="D67" s="18" t="s">
        <v>38</v>
      </c>
      <c r="E67" s="18" t="s">
        <v>39</v>
      </c>
      <c r="F67" s="19" t="s">
        <v>109</v>
      </c>
      <c r="G67" s="20" t="s">
        <v>41</v>
      </c>
      <c r="H67" s="6">
        <v>30</v>
      </c>
      <c r="I67" s="6">
        <v>75</v>
      </c>
      <c r="J67" s="11">
        <v>2250</v>
      </c>
    </row>
    <row r="68" spans="1:10" s="35" customFormat="1" ht="60.75" x14ac:dyDescent="0.3">
      <c r="A68" s="53"/>
      <c r="B68" s="53">
        <v>4508</v>
      </c>
      <c r="C68" s="17" t="s">
        <v>110</v>
      </c>
      <c r="D68" s="18" t="s">
        <v>38</v>
      </c>
      <c r="E68" s="18" t="s">
        <v>23</v>
      </c>
      <c r="F68" s="19" t="s">
        <v>109</v>
      </c>
      <c r="G68" s="20" t="s">
        <v>41</v>
      </c>
      <c r="H68" s="6">
        <v>30</v>
      </c>
      <c r="I68" s="6">
        <v>57</v>
      </c>
      <c r="J68" s="11">
        <v>1710</v>
      </c>
    </row>
    <row r="69" spans="1:10" s="35" customFormat="1" ht="22.5" customHeight="1" x14ac:dyDescent="0.3">
      <c r="A69" s="9"/>
      <c r="B69" s="10" t="s">
        <v>111</v>
      </c>
      <c r="C69" s="49"/>
      <c r="D69" s="49"/>
      <c r="E69" s="49"/>
      <c r="F69" s="49"/>
      <c r="G69" s="49"/>
      <c r="H69" s="25"/>
      <c r="I69" s="25"/>
      <c r="J69" s="26"/>
    </row>
    <row r="70" spans="1:10" ht="60.75" x14ac:dyDescent="0.3">
      <c r="A70" s="53"/>
      <c r="B70" s="53">
        <v>4356</v>
      </c>
      <c r="C70" s="17" t="s">
        <v>112</v>
      </c>
      <c r="D70" s="18" t="s">
        <v>113</v>
      </c>
      <c r="E70" s="18" t="s">
        <v>23</v>
      </c>
      <c r="F70" s="19" t="s">
        <v>109</v>
      </c>
      <c r="G70" s="20" t="s">
        <v>19</v>
      </c>
      <c r="H70" s="6">
        <v>120</v>
      </c>
      <c r="I70" s="6">
        <v>99.31</v>
      </c>
      <c r="J70" s="11">
        <f>H70*I70</f>
        <v>11917.2</v>
      </c>
    </row>
    <row r="71" spans="1:10" s="35" customFormat="1" ht="22.5" customHeight="1" x14ac:dyDescent="0.3">
      <c r="A71" s="9"/>
      <c r="B71" s="10" t="s">
        <v>20</v>
      </c>
      <c r="C71" s="49"/>
      <c r="D71" s="49"/>
      <c r="E71" s="49"/>
      <c r="F71" s="49"/>
      <c r="G71" s="49"/>
      <c r="H71" s="6"/>
      <c r="I71" s="6"/>
      <c r="J71" s="11"/>
    </row>
    <row r="72" spans="1:10" ht="81" x14ac:dyDescent="0.3">
      <c r="A72" s="53"/>
      <c r="B72" s="53">
        <v>4642</v>
      </c>
      <c r="C72" s="17" t="s">
        <v>114</v>
      </c>
      <c r="D72" s="18" t="s">
        <v>115</v>
      </c>
      <c r="E72" s="18" t="s">
        <v>83</v>
      </c>
      <c r="F72" s="19" t="s">
        <v>109</v>
      </c>
      <c r="G72" s="20" t="s">
        <v>116</v>
      </c>
      <c r="H72" s="6">
        <v>30</v>
      </c>
      <c r="I72" s="6">
        <v>132.41999999999999</v>
      </c>
      <c r="J72" s="11">
        <v>3972.6</v>
      </c>
    </row>
    <row r="73" spans="1:10" s="35" customFormat="1" ht="20.25" x14ac:dyDescent="0.3">
      <c r="A73" s="9"/>
      <c r="B73" s="103" t="s">
        <v>117</v>
      </c>
      <c r="C73" s="104"/>
      <c r="D73" s="104"/>
      <c r="E73" s="104"/>
      <c r="F73" s="104"/>
      <c r="G73" s="104"/>
      <c r="H73" s="25"/>
      <c r="I73" s="25"/>
      <c r="J73" s="26"/>
    </row>
    <row r="74" spans="1:10" ht="60.75" x14ac:dyDescent="0.3">
      <c r="A74" s="83"/>
      <c r="B74" s="83">
        <v>5982</v>
      </c>
      <c r="C74" s="84" t="s">
        <v>118</v>
      </c>
      <c r="D74" s="85" t="s">
        <v>119</v>
      </c>
      <c r="E74" s="85" t="s">
        <v>23</v>
      </c>
      <c r="F74" s="86" t="s">
        <v>109</v>
      </c>
      <c r="G74" s="87" t="s">
        <v>18</v>
      </c>
      <c r="H74" s="46">
        <v>30</v>
      </c>
      <c r="I74" s="46">
        <v>64.290000000000006</v>
      </c>
      <c r="J74" s="26">
        <v>1928.7</v>
      </c>
    </row>
    <row r="75" spans="1:10" s="35" customFormat="1" ht="20.25" x14ac:dyDescent="0.3">
      <c r="A75" s="9"/>
      <c r="B75" s="103" t="s">
        <v>120</v>
      </c>
      <c r="C75" s="104"/>
      <c r="D75" s="104"/>
      <c r="E75" s="104"/>
      <c r="F75" s="104"/>
      <c r="G75" s="104"/>
      <c r="H75" s="25"/>
      <c r="I75" s="25"/>
      <c r="J75" s="26"/>
    </row>
    <row r="76" spans="1:10" ht="40.5" x14ac:dyDescent="0.3">
      <c r="A76" s="83"/>
      <c r="B76" s="83">
        <v>6000</v>
      </c>
      <c r="C76" s="84" t="s">
        <v>121</v>
      </c>
      <c r="D76" s="85" t="s">
        <v>122</v>
      </c>
      <c r="E76" s="85" t="s">
        <v>23</v>
      </c>
      <c r="F76" s="86" t="s">
        <v>109</v>
      </c>
      <c r="G76" s="87" t="s">
        <v>123</v>
      </c>
      <c r="H76" s="46">
        <v>30</v>
      </c>
      <c r="I76" s="46">
        <v>64</v>
      </c>
      <c r="J76" s="26">
        <v>1920</v>
      </c>
    </row>
    <row r="77" spans="1:10" s="35" customFormat="1" ht="20.25" x14ac:dyDescent="0.3">
      <c r="A77" s="9"/>
      <c r="B77" s="103" t="s">
        <v>124</v>
      </c>
      <c r="C77" s="104"/>
      <c r="D77" s="104"/>
      <c r="E77" s="104"/>
      <c r="F77" s="104"/>
      <c r="G77" s="104"/>
      <c r="H77" s="25"/>
      <c r="I77" s="25"/>
      <c r="J77" s="26"/>
    </row>
    <row r="78" spans="1:10" ht="60.75" x14ac:dyDescent="0.3">
      <c r="A78" s="83"/>
      <c r="B78" s="83">
        <v>3916</v>
      </c>
      <c r="C78" s="84" t="s">
        <v>125</v>
      </c>
      <c r="D78" s="85" t="s">
        <v>126</v>
      </c>
      <c r="E78" s="85" t="s">
        <v>23</v>
      </c>
      <c r="F78" s="86" t="s">
        <v>109</v>
      </c>
      <c r="G78" s="87" t="s">
        <v>18</v>
      </c>
      <c r="H78" s="6">
        <v>30</v>
      </c>
      <c r="I78" s="6">
        <v>64.290000000000006</v>
      </c>
      <c r="J78" s="11">
        <v>1928.7</v>
      </c>
    </row>
    <row r="79" spans="1:10" s="35" customFormat="1" ht="20.25" x14ac:dyDescent="0.3">
      <c r="A79" s="9"/>
      <c r="B79" s="10" t="s">
        <v>51</v>
      </c>
      <c r="C79" s="49"/>
      <c r="D79" s="49"/>
      <c r="E79" s="49"/>
      <c r="F79" s="49"/>
      <c r="G79" s="49"/>
      <c r="H79" s="25"/>
      <c r="I79" s="25"/>
      <c r="J79" s="26"/>
    </row>
    <row r="80" spans="1:10" s="35" customFormat="1" ht="60.75" x14ac:dyDescent="0.3">
      <c r="A80" s="27"/>
      <c r="B80" s="27">
        <v>3597</v>
      </c>
      <c r="C80" s="28" t="s">
        <v>127</v>
      </c>
      <c r="D80" s="50" t="s">
        <v>53</v>
      </c>
      <c r="E80" s="50" t="s">
        <v>23</v>
      </c>
      <c r="F80" s="51" t="s">
        <v>109</v>
      </c>
      <c r="G80" s="52" t="s">
        <v>18</v>
      </c>
      <c r="H80" s="6">
        <v>25</v>
      </c>
      <c r="I80" s="6">
        <v>61</v>
      </c>
      <c r="J80" s="11">
        <v>1525</v>
      </c>
    </row>
    <row r="81" spans="1:10" ht="24.95" customHeight="1" x14ac:dyDescent="0.3">
      <c r="A81" s="9"/>
      <c r="B81" s="10" t="s">
        <v>54</v>
      </c>
      <c r="C81" s="49"/>
      <c r="D81" s="49"/>
      <c r="E81" s="49"/>
      <c r="F81" s="49"/>
      <c r="G81" s="49"/>
      <c r="H81" s="25"/>
      <c r="I81" s="25"/>
      <c r="J81" s="26"/>
    </row>
    <row r="82" spans="1:10" ht="40.5" x14ac:dyDescent="0.3">
      <c r="A82" s="53"/>
      <c r="B82" s="53">
        <v>4345</v>
      </c>
      <c r="C82" s="17" t="s">
        <v>128</v>
      </c>
      <c r="D82" s="18" t="s">
        <v>129</v>
      </c>
      <c r="E82" s="18" t="s">
        <v>23</v>
      </c>
      <c r="F82" s="19" t="s">
        <v>109</v>
      </c>
      <c r="G82" s="20" t="s">
        <v>45</v>
      </c>
      <c r="H82" s="46">
        <v>30</v>
      </c>
      <c r="I82" s="46">
        <v>66.209999999999994</v>
      </c>
      <c r="J82" s="26">
        <v>1986.3</v>
      </c>
    </row>
    <row r="83" spans="1:10" s="35" customFormat="1" ht="20.25" x14ac:dyDescent="0.3">
      <c r="A83" s="9"/>
      <c r="B83" s="10" t="s">
        <v>28</v>
      </c>
      <c r="C83" s="49"/>
      <c r="D83" s="49"/>
      <c r="E83" s="49"/>
      <c r="F83" s="49"/>
      <c r="G83" s="49"/>
      <c r="H83" s="25"/>
      <c r="I83" s="25"/>
      <c r="J83" s="26"/>
    </row>
    <row r="84" spans="1:10" s="35" customFormat="1" ht="81" x14ac:dyDescent="0.3">
      <c r="A84" s="53"/>
      <c r="B84" s="53">
        <v>4603</v>
      </c>
      <c r="C84" s="17" t="s">
        <v>130</v>
      </c>
      <c r="D84" s="18" t="s">
        <v>131</v>
      </c>
      <c r="E84" s="18" t="s">
        <v>31</v>
      </c>
      <c r="F84" s="19" t="s">
        <v>109</v>
      </c>
      <c r="G84" s="20" t="s">
        <v>132</v>
      </c>
      <c r="H84" s="46">
        <v>20</v>
      </c>
      <c r="I84" s="46">
        <v>33.1</v>
      </c>
      <c r="J84" s="26">
        <v>662</v>
      </c>
    </row>
    <row r="85" spans="1:10" ht="20.25" x14ac:dyDescent="0.3">
      <c r="A85" s="9"/>
      <c r="B85" s="10" t="s">
        <v>60</v>
      </c>
      <c r="C85" s="49"/>
      <c r="D85" s="49"/>
      <c r="E85" s="49"/>
      <c r="F85" s="49"/>
      <c r="G85" s="49"/>
      <c r="H85" s="6"/>
      <c r="I85" s="6"/>
      <c r="J85" s="11"/>
    </row>
    <row r="86" spans="1:10" ht="60.75" x14ac:dyDescent="0.3">
      <c r="A86" s="53"/>
      <c r="B86" s="53">
        <v>4660</v>
      </c>
      <c r="C86" s="17" t="s">
        <v>133</v>
      </c>
      <c r="D86" s="18" t="s">
        <v>94</v>
      </c>
      <c r="E86" s="18" t="s">
        <v>23</v>
      </c>
      <c r="F86" s="19" t="s">
        <v>109</v>
      </c>
      <c r="G86" s="20" t="s">
        <v>132</v>
      </c>
      <c r="H86" s="46">
        <v>20</v>
      </c>
      <c r="I86" s="46">
        <v>33.1</v>
      </c>
      <c r="J86" s="26">
        <v>662</v>
      </c>
    </row>
    <row r="87" spans="1:10" s="35" customFormat="1" ht="20.25" x14ac:dyDescent="0.3">
      <c r="A87" s="9"/>
      <c r="B87" s="10" t="s">
        <v>63</v>
      </c>
      <c r="C87" s="49"/>
      <c r="D87" s="49"/>
      <c r="E87" s="49"/>
      <c r="F87" s="49"/>
      <c r="G87" s="49"/>
      <c r="H87" s="25"/>
      <c r="I87" s="25"/>
      <c r="J87" s="26"/>
    </row>
    <row r="88" spans="1:10" s="35" customFormat="1" ht="40.5" x14ac:dyDescent="0.3">
      <c r="A88" s="53"/>
      <c r="B88" s="53">
        <v>4828</v>
      </c>
      <c r="C88" s="17" t="s">
        <v>134</v>
      </c>
      <c r="D88" s="18" t="s">
        <v>96</v>
      </c>
      <c r="E88" s="18" t="s">
        <v>23</v>
      </c>
      <c r="F88" s="19" t="s">
        <v>109</v>
      </c>
      <c r="G88" s="20" t="s">
        <v>18</v>
      </c>
      <c r="H88" s="6">
        <v>20</v>
      </c>
      <c r="I88" s="6">
        <v>33.1</v>
      </c>
      <c r="J88" s="11">
        <v>662</v>
      </c>
    </row>
    <row r="89" spans="1:10" ht="20.25" x14ac:dyDescent="0.3">
      <c r="A89" s="9"/>
      <c r="B89" s="10" t="s">
        <v>32</v>
      </c>
      <c r="C89" s="49"/>
      <c r="D89" s="49"/>
      <c r="E89" s="49"/>
      <c r="F89" s="49"/>
      <c r="G89" s="49"/>
      <c r="H89" s="25"/>
      <c r="I89" s="25"/>
      <c r="J89" s="26"/>
    </row>
    <row r="90" spans="1:10" ht="24.95" customHeight="1" x14ac:dyDescent="0.3">
      <c r="A90" s="9"/>
      <c r="B90" s="10" t="s">
        <v>135</v>
      </c>
      <c r="C90" s="49"/>
      <c r="D90" s="49"/>
      <c r="E90" s="49"/>
      <c r="F90" s="49"/>
      <c r="G90" s="49"/>
      <c r="H90" s="6"/>
      <c r="I90" s="6"/>
      <c r="J90" s="11"/>
    </row>
    <row r="91" spans="1:10" ht="81" x14ac:dyDescent="0.3">
      <c r="A91" s="53"/>
      <c r="B91" s="53">
        <v>4717</v>
      </c>
      <c r="C91" s="17" t="s">
        <v>136</v>
      </c>
      <c r="D91" s="18" t="s">
        <v>137</v>
      </c>
      <c r="E91" s="18" t="s">
        <v>33</v>
      </c>
      <c r="F91" s="19" t="s">
        <v>109</v>
      </c>
      <c r="G91" s="20" t="s">
        <v>18</v>
      </c>
      <c r="H91" s="46">
        <v>20</v>
      </c>
      <c r="I91" s="46">
        <v>66.209999999999994</v>
      </c>
      <c r="J91" s="26">
        <v>1324.2</v>
      </c>
    </row>
    <row r="92" spans="1:10" ht="20.25" x14ac:dyDescent="0.3">
      <c r="A92" s="9"/>
      <c r="B92" s="10" t="s">
        <v>138</v>
      </c>
      <c r="C92" s="49"/>
      <c r="D92" s="49"/>
      <c r="E92" s="49"/>
      <c r="F92" s="49"/>
      <c r="G92" s="49"/>
      <c r="H92" s="25"/>
      <c r="I92" s="25"/>
      <c r="J92" s="26"/>
    </row>
    <row r="93" spans="1:10" s="35" customFormat="1" ht="81" x14ac:dyDescent="0.3">
      <c r="A93" s="53"/>
      <c r="B93" s="53">
        <v>4719</v>
      </c>
      <c r="C93" s="17" t="s">
        <v>139</v>
      </c>
      <c r="D93" s="18" t="s">
        <v>140</v>
      </c>
      <c r="E93" s="18" t="s">
        <v>26</v>
      </c>
      <c r="F93" s="19" t="s">
        <v>109</v>
      </c>
      <c r="G93" s="20" t="s">
        <v>18</v>
      </c>
      <c r="H93" s="6">
        <v>25</v>
      </c>
      <c r="I93" s="6">
        <v>66.209999999999994</v>
      </c>
      <c r="J93" s="11">
        <v>1655.25</v>
      </c>
    </row>
    <row r="94" spans="1:10" s="35" customFormat="1" ht="20.25" x14ac:dyDescent="0.3">
      <c r="A94" s="9"/>
      <c r="B94" s="10" t="s">
        <v>24</v>
      </c>
      <c r="C94" s="49"/>
      <c r="D94" s="49"/>
      <c r="E94" s="49"/>
      <c r="F94" s="49"/>
      <c r="G94" s="49"/>
      <c r="H94" s="25"/>
      <c r="I94" s="25"/>
      <c r="J94" s="26"/>
    </row>
    <row r="95" spans="1:10" s="35" customFormat="1" ht="60.75" x14ac:dyDescent="0.3">
      <c r="A95" s="53"/>
      <c r="B95" s="53">
        <v>4463</v>
      </c>
      <c r="C95" s="17" t="s">
        <v>141</v>
      </c>
      <c r="D95" s="18" t="s">
        <v>142</v>
      </c>
      <c r="E95" s="18" t="s">
        <v>23</v>
      </c>
      <c r="F95" s="19" t="s">
        <v>109</v>
      </c>
      <c r="G95" s="20" t="s">
        <v>29</v>
      </c>
      <c r="H95" s="6">
        <v>20</v>
      </c>
      <c r="I95" s="6">
        <v>66.2</v>
      </c>
      <c r="J95" s="11">
        <v>1324</v>
      </c>
    </row>
    <row r="96" spans="1:10" ht="20.25" x14ac:dyDescent="0.3">
      <c r="A96" s="64" t="s">
        <v>34</v>
      </c>
      <c r="B96" s="65"/>
      <c r="C96" s="65"/>
      <c r="D96" s="65"/>
      <c r="E96" s="65"/>
      <c r="F96" s="66"/>
      <c r="G96" s="67"/>
      <c r="H96" s="6"/>
      <c r="I96" s="6"/>
      <c r="J96" s="11"/>
    </row>
    <row r="97" spans="1:10" s="35" customFormat="1" ht="81" x14ac:dyDescent="0.3">
      <c r="A97" s="41"/>
      <c r="B97" s="41">
        <v>6720</v>
      </c>
      <c r="C97" s="42" t="s">
        <v>143</v>
      </c>
      <c r="D97" s="44" t="s">
        <v>35</v>
      </c>
      <c r="E97" s="44" t="s">
        <v>23</v>
      </c>
      <c r="F97" s="43" t="s">
        <v>109</v>
      </c>
      <c r="G97" s="45" t="s">
        <v>27</v>
      </c>
      <c r="H97" s="6">
        <v>2</v>
      </c>
      <c r="I97" s="6">
        <v>62.19</v>
      </c>
      <c r="J97" s="11">
        <v>124.38</v>
      </c>
    </row>
    <row r="98" spans="1:10" s="35" customFormat="1" ht="21" x14ac:dyDescent="0.3">
      <c r="A98" s="54" t="s">
        <v>144</v>
      </c>
      <c r="B98" s="55"/>
      <c r="C98" s="55"/>
      <c r="D98" s="55"/>
      <c r="E98" s="55"/>
      <c r="F98" s="55"/>
      <c r="G98" s="55"/>
      <c r="H98" s="105"/>
      <c r="I98" s="105"/>
      <c r="J98" s="106">
        <f>J100+J101+J103+J105+J107+J109+J111+J113+J115+J117+J119+J121+J124+J126+J128+J130</f>
        <v>78327.430000000022</v>
      </c>
    </row>
    <row r="99" spans="1:10" ht="24.95" customHeight="1" x14ac:dyDescent="0.3">
      <c r="A99" s="32"/>
      <c r="B99" s="33" t="s">
        <v>25</v>
      </c>
      <c r="C99" s="34"/>
      <c r="D99" s="34"/>
      <c r="E99" s="34"/>
      <c r="F99" s="34"/>
      <c r="G99" s="34"/>
      <c r="H99" s="25"/>
      <c r="I99" s="25"/>
      <c r="J99" s="26"/>
    </row>
    <row r="100" spans="1:10" s="35" customFormat="1" ht="40.5" x14ac:dyDescent="0.3">
      <c r="A100" s="41"/>
      <c r="B100" s="41">
        <v>40020</v>
      </c>
      <c r="C100" s="42" t="s">
        <v>145</v>
      </c>
      <c r="D100" s="44" t="s">
        <v>146</v>
      </c>
      <c r="E100" s="44" t="s">
        <v>39</v>
      </c>
      <c r="F100" s="43" t="s">
        <v>147</v>
      </c>
      <c r="G100" s="45" t="s">
        <v>41</v>
      </c>
      <c r="H100" s="46">
        <v>125</v>
      </c>
      <c r="I100" s="46">
        <v>45</v>
      </c>
      <c r="J100" s="26">
        <f>H100*I100</f>
        <v>5625</v>
      </c>
    </row>
    <row r="101" spans="1:10" s="35" customFormat="1" ht="60.75" x14ac:dyDescent="0.3">
      <c r="A101" s="41"/>
      <c r="B101" s="41">
        <v>40003</v>
      </c>
      <c r="C101" s="42" t="s">
        <v>148</v>
      </c>
      <c r="D101" s="44" t="s">
        <v>149</v>
      </c>
      <c r="E101" s="44" t="s">
        <v>23</v>
      </c>
      <c r="F101" s="43" t="s">
        <v>147</v>
      </c>
      <c r="G101" s="45" t="s">
        <v>41</v>
      </c>
      <c r="H101" s="6">
        <v>125</v>
      </c>
      <c r="I101" s="6">
        <v>68</v>
      </c>
      <c r="J101" s="11">
        <f>H101*I101</f>
        <v>8500</v>
      </c>
    </row>
    <row r="102" spans="1:10" ht="24.95" customHeight="1" x14ac:dyDescent="0.3">
      <c r="A102" s="32"/>
      <c r="B102" s="33" t="s">
        <v>150</v>
      </c>
      <c r="C102" s="34"/>
      <c r="D102" s="34"/>
      <c r="E102" s="34"/>
      <c r="F102" s="34"/>
      <c r="G102" s="34"/>
      <c r="H102" s="25"/>
      <c r="I102" s="25"/>
      <c r="J102" s="26"/>
    </row>
    <row r="103" spans="1:10" s="35" customFormat="1" ht="60.75" x14ac:dyDescent="0.3">
      <c r="A103" s="41"/>
      <c r="B103" s="41">
        <v>7288</v>
      </c>
      <c r="C103" s="42" t="s">
        <v>151</v>
      </c>
      <c r="D103" s="44" t="s">
        <v>30</v>
      </c>
      <c r="E103" s="44" t="s">
        <v>23</v>
      </c>
      <c r="F103" s="43" t="s">
        <v>147</v>
      </c>
      <c r="G103" s="45" t="s">
        <v>45</v>
      </c>
      <c r="H103" s="46">
        <v>125</v>
      </c>
      <c r="I103" s="46">
        <v>100.89</v>
      </c>
      <c r="J103" s="26">
        <f>H103*I103</f>
        <v>12611.25</v>
      </c>
    </row>
    <row r="104" spans="1:10" s="35" customFormat="1" ht="20.25" x14ac:dyDescent="0.3">
      <c r="A104" s="32"/>
      <c r="B104" s="33" t="s">
        <v>20</v>
      </c>
      <c r="C104" s="34"/>
      <c r="D104" s="34"/>
      <c r="E104" s="34"/>
      <c r="F104" s="34"/>
      <c r="G104" s="34"/>
      <c r="H104" s="25"/>
      <c r="I104" s="25"/>
      <c r="J104" s="26"/>
    </row>
    <row r="105" spans="1:10" ht="81" x14ac:dyDescent="0.3">
      <c r="A105" s="41"/>
      <c r="B105" s="41">
        <v>7716</v>
      </c>
      <c r="C105" s="42" t="s">
        <v>152</v>
      </c>
      <c r="D105" s="44" t="s">
        <v>153</v>
      </c>
      <c r="E105" s="44" t="s">
        <v>23</v>
      </c>
      <c r="F105" s="43" t="s">
        <v>147</v>
      </c>
      <c r="G105" s="45" t="s">
        <v>84</v>
      </c>
      <c r="H105" s="6">
        <v>125</v>
      </c>
      <c r="I105" s="6">
        <v>63</v>
      </c>
      <c r="J105" s="11">
        <f>H105*I105</f>
        <v>7875</v>
      </c>
    </row>
    <row r="106" spans="1:10" s="35" customFormat="1" ht="22.5" customHeight="1" x14ac:dyDescent="0.3">
      <c r="A106" s="32"/>
      <c r="B106" s="33" t="s">
        <v>117</v>
      </c>
      <c r="C106" s="34"/>
      <c r="D106" s="34"/>
      <c r="E106" s="34"/>
      <c r="F106" s="34"/>
      <c r="G106" s="34"/>
      <c r="H106" s="25"/>
      <c r="I106" s="25"/>
      <c r="J106" s="26"/>
    </row>
    <row r="107" spans="1:10" ht="40.5" x14ac:dyDescent="0.3">
      <c r="A107" s="36"/>
      <c r="B107" s="36">
        <v>6987</v>
      </c>
      <c r="C107" s="37" t="s">
        <v>154</v>
      </c>
      <c r="D107" s="38" t="s">
        <v>155</v>
      </c>
      <c r="E107" s="38" t="s">
        <v>23</v>
      </c>
      <c r="F107" s="39" t="s">
        <v>147</v>
      </c>
      <c r="G107" s="40" t="s">
        <v>18</v>
      </c>
      <c r="H107" s="46">
        <v>30</v>
      </c>
      <c r="I107" s="46">
        <v>66.209999999999994</v>
      </c>
      <c r="J107" s="26">
        <v>1986.3</v>
      </c>
    </row>
    <row r="108" spans="1:10" s="35" customFormat="1" ht="20.25" x14ac:dyDescent="0.3">
      <c r="A108" s="32"/>
      <c r="B108" s="33" t="s">
        <v>120</v>
      </c>
      <c r="C108" s="34"/>
      <c r="D108" s="34"/>
      <c r="E108" s="34"/>
      <c r="F108" s="34"/>
      <c r="G108" s="34"/>
      <c r="H108" s="6"/>
      <c r="I108" s="6"/>
      <c r="J108" s="11"/>
    </row>
    <row r="109" spans="1:10" s="35" customFormat="1" ht="81" x14ac:dyDescent="0.3">
      <c r="A109" s="36"/>
      <c r="B109" s="36">
        <v>6496</v>
      </c>
      <c r="C109" s="37" t="s">
        <v>156</v>
      </c>
      <c r="D109" s="38" t="s">
        <v>157</v>
      </c>
      <c r="E109" s="38" t="s">
        <v>26</v>
      </c>
      <c r="F109" s="39" t="s">
        <v>147</v>
      </c>
      <c r="G109" s="40" t="s">
        <v>158</v>
      </c>
      <c r="H109" s="46">
        <v>30</v>
      </c>
      <c r="I109" s="46">
        <v>66.209999999999994</v>
      </c>
      <c r="J109" s="26">
        <v>1986.3</v>
      </c>
    </row>
    <row r="110" spans="1:10" ht="20.25" x14ac:dyDescent="0.3">
      <c r="A110" s="32"/>
      <c r="B110" s="33" t="s">
        <v>124</v>
      </c>
      <c r="C110" s="34"/>
      <c r="D110" s="34"/>
      <c r="E110" s="34"/>
      <c r="F110" s="34"/>
      <c r="G110" s="34"/>
      <c r="H110" s="25"/>
      <c r="I110" s="25"/>
      <c r="J110" s="26"/>
    </row>
    <row r="111" spans="1:10" s="35" customFormat="1" ht="40.5" x14ac:dyDescent="0.3">
      <c r="A111" s="36"/>
      <c r="B111" s="36">
        <v>7038</v>
      </c>
      <c r="C111" s="37" t="s">
        <v>159</v>
      </c>
      <c r="D111" s="38" t="s">
        <v>160</v>
      </c>
      <c r="E111" s="38" t="s">
        <v>23</v>
      </c>
      <c r="F111" s="39" t="s">
        <v>147</v>
      </c>
      <c r="G111" s="40" t="s">
        <v>18</v>
      </c>
      <c r="H111" s="46">
        <v>30</v>
      </c>
      <c r="I111" s="46">
        <v>66.209999999999994</v>
      </c>
      <c r="J111" s="26">
        <v>1986.3</v>
      </c>
    </row>
    <row r="112" spans="1:10" ht="24.95" customHeight="1" x14ac:dyDescent="0.3">
      <c r="A112" s="32"/>
      <c r="B112" s="33" t="s">
        <v>51</v>
      </c>
      <c r="C112" s="34"/>
      <c r="D112" s="34"/>
      <c r="E112" s="34"/>
      <c r="F112" s="34"/>
      <c r="G112" s="34"/>
      <c r="H112" s="25"/>
      <c r="I112" s="25"/>
      <c r="J112" s="26"/>
    </row>
    <row r="113" spans="1:10" s="35" customFormat="1" ht="81" x14ac:dyDescent="0.3">
      <c r="A113" s="36"/>
      <c r="B113" s="36">
        <v>7625</v>
      </c>
      <c r="C113" s="37" t="s">
        <v>161</v>
      </c>
      <c r="D113" s="38" t="s">
        <v>162</v>
      </c>
      <c r="E113" s="38" t="s">
        <v>26</v>
      </c>
      <c r="F113" s="39" t="s">
        <v>147</v>
      </c>
      <c r="G113" s="40" t="s">
        <v>18</v>
      </c>
      <c r="H113" s="46">
        <v>30</v>
      </c>
      <c r="I113" s="46">
        <v>61</v>
      </c>
      <c r="J113" s="26">
        <v>1830</v>
      </c>
    </row>
    <row r="114" spans="1:10" ht="24.95" customHeight="1" x14ac:dyDescent="0.3">
      <c r="A114" s="32"/>
      <c r="B114" s="33" t="s">
        <v>54</v>
      </c>
      <c r="C114" s="34"/>
      <c r="D114" s="34"/>
      <c r="E114" s="34"/>
      <c r="F114" s="34"/>
      <c r="G114" s="34"/>
      <c r="H114" s="25"/>
      <c r="I114" s="25"/>
      <c r="J114" s="26"/>
    </row>
    <row r="115" spans="1:10" s="35" customFormat="1" ht="60.75" x14ac:dyDescent="0.3">
      <c r="A115" s="41"/>
      <c r="B115" s="41">
        <v>7641</v>
      </c>
      <c r="C115" s="42" t="s">
        <v>163</v>
      </c>
      <c r="D115" s="44" t="s">
        <v>164</v>
      </c>
      <c r="E115" s="44" t="s">
        <v>23</v>
      </c>
      <c r="F115" s="43" t="s">
        <v>147</v>
      </c>
      <c r="G115" s="45" t="s">
        <v>18</v>
      </c>
      <c r="H115" s="46">
        <v>125</v>
      </c>
      <c r="I115" s="46">
        <v>60</v>
      </c>
      <c r="J115" s="26">
        <f>H115*I115</f>
        <v>7500</v>
      </c>
    </row>
    <row r="116" spans="1:10" s="35" customFormat="1" ht="20.25" x14ac:dyDescent="0.3">
      <c r="A116" s="32"/>
      <c r="B116" s="33" t="s">
        <v>28</v>
      </c>
      <c r="C116" s="34"/>
      <c r="D116" s="34"/>
      <c r="E116" s="34"/>
      <c r="F116" s="34"/>
      <c r="G116" s="34"/>
      <c r="H116" s="6"/>
      <c r="I116" s="6"/>
      <c r="J116" s="11"/>
    </row>
    <row r="117" spans="1:10" ht="60.75" x14ac:dyDescent="0.3">
      <c r="A117" s="41"/>
      <c r="B117" s="41">
        <v>7474</v>
      </c>
      <c r="C117" s="42" t="s">
        <v>165</v>
      </c>
      <c r="D117" s="44" t="s">
        <v>166</v>
      </c>
      <c r="E117" s="44" t="s">
        <v>23</v>
      </c>
      <c r="F117" s="43" t="s">
        <v>147</v>
      </c>
      <c r="G117" s="45" t="s">
        <v>18</v>
      </c>
      <c r="H117" s="46">
        <v>125</v>
      </c>
      <c r="I117" s="46">
        <v>33.1</v>
      </c>
      <c r="J117" s="26">
        <f>H117*I117</f>
        <v>4137.5</v>
      </c>
    </row>
    <row r="118" spans="1:10" ht="24.95" customHeight="1" x14ac:dyDescent="0.3">
      <c r="A118" s="32"/>
      <c r="B118" s="33" t="s">
        <v>60</v>
      </c>
      <c r="C118" s="34"/>
      <c r="D118" s="34"/>
      <c r="E118" s="34"/>
      <c r="F118" s="34"/>
      <c r="G118" s="34"/>
      <c r="H118" s="25"/>
      <c r="I118" s="25"/>
      <c r="J118" s="26"/>
    </row>
    <row r="119" spans="1:10" ht="81" x14ac:dyDescent="0.3">
      <c r="A119" s="41"/>
      <c r="B119" s="41">
        <v>7663</v>
      </c>
      <c r="C119" s="42" t="s">
        <v>167</v>
      </c>
      <c r="D119" s="44" t="s">
        <v>168</v>
      </c>
      <c r="E119" s="44" t="s">
        <v>23</v>
      </c>
      <c r="F119" s="43" t="s">
        <v>147</v>
      </c>
      <c r="G119" s="45" t="s">
        <v>18</v>
      </c>
      <c r="H119" s="6">
        <v>125</v>
      </c>
      <c r="I119" s="6">
        <v>33.1</v>
      </c>
      <c r="J119" s="11">
        <f>H119*I119</f>
        <v>4137.5</v>
      </c>
    </row>
    <row r="120" spans="1:10" s="35" customFormat="1" ht="20.25" x14ac:dyDescent="0.3">
      <c r="A120" s="32"/>
      <c r="B120" s="33" t="s">
        <v>63</v>
      </c>
      <c r="C120" s="34"/>
      <c r="D120" s="34"/>
      <c r="E120" s="34"/>
      <c r="F120" s="34"/>
      <c r="G120" s="34"/>
      <c r="H120" s="25"/>
      <c r="I120" s="25"/>
      <c r="J120" s="26"/>
    </row>
    <row r="121" spans="1:10" s="35" customFormat="1" ht="81" x14ac:dyDescent="0.3">
      <c r="A121" s="41"/>
      <c r="B121" s="41">
        <v>7687</v>
      </c>
      <c r="C121" s="42" t="s">
        <v>169</v>
      </c>
      <c r="D121" s="44" t="s">
        <v>170</v>
      </c>
      <c r="E121" s="44" t="s">
        <v>23</v>
      </c>
      <c r="F121" s="43" t="s">
        <v>147</v>
      </c>
      <c r="G121" s="45" t="s">
        <v>18</v>
      </c>
      <c r="H121" s="46">
        <v>125</v>
      </c>
      <c r="I121" s="46">
        <v>33.1</v>
      </c>
      <c r="J121" s="26">
        <f>H121*I121</f>
        <v>4137.5</v>
      </c>
    </row>
    <row r="122" spans="1:10" ht="20.25" x14ac:dyDescent="0.3">
      <c r="A122" s="32"/>
      <c r="B122" s="33" t="s">
        <v>32</v>
      </c>
      <c r="C122" s="34"/>
      <c r="D122" s="34"/>
      <c r="E122" s="34"/>
      <c r="F122" s="34"/>
      <c r="G122" s="34"/>
      <c r="H122" s="25"/>
      <c r="I122" s="25"/>
      <c r="J122" s="26"/>
    </row>
    <row r="123" spans="1:10" ht="20.25" x14ac:dyDescent="0.3">
      <c r="A123" s="32"/>
      <c r="B123" s="33" t="s">
        <v>171</v>
      </c>
      <c r="C123" s="34"/>
      <c r="D123" s="34"/>
      <c r="E123" s="34"/>
      <c r="F123" s="34"/>
      <c r="G123" s="34"/>
      <c r="H123" s="25"/>
      <c r="I123" s="25"/>
      <c r="J123" s="26"/>
    </row>
    <row r="124" spans="1:10" s="35" customFormat="1" ht="81" x14ac:dyDescent="0.3">
      <c r="A124" s="36"/>
      <c r="B124" s="36">
        <v>7598</v>
      </c>
      <c r="C124" s="37" t="s">
        <v>172</v>
      </c>
      <c r="D124" s="38" t="s">
        <v>137</v>
      </c>
      <c r="E124" s="38" t="s">
        <v>23</v>
      </c>
      <c r="F124" s="39" t="s">
        <v>147</v>
      </c>
      <c r="G124" s="40" t="s">
        <v>18</v>
      </c>
      <c r="H124" s="6">
        <v>40</v>
      </c>
      <c r="I124" s="6">
        <v>67.260000000000005</v>
      </c>
      <c r="J124" s="11">
        <f>(H124*I124)</f>
        <v>2690.4</v>
      </c>
    </row>
    <row r="125" spans="1:10" s="35" customFormat="1" ht="20.25" x14ac:dyDescent="0.3">
      <c r="A125" s="32"/>
      <c r="B125" s="33" t="s">
        <v>138</v>
      </c>
      <c r="C125" s="34"/>
      <c r="D125" s="34"/>
      <c r="E125" s="34"/>
      <c r="F125" s="34"/>
      <c r="G125" s="34"/>
      <c r="H125" s="6"/>
      <c r="I125" s="6"/>
      <c r="J125" s="11"/>
    </row>
    <row r="126" spans="1:10" ht="81" x14ac:dyDescent="0.3">
      <c r="A126" s="36"/>
      <c r="B126" s="36">
        <v>7601</v>
      </c>
      <c r="C126" s="37" t="s">
        <v>173</v>
      </c>
      <c r="D126" s="38" t="s">
        <v>174</v>
      </c>
      <c r="E126" s="38" t="s">
        <v>26</v>
      </c>
      <c r="F126" s="39" t="s">
        <v>147</v>
      </c>
      <c r="G126" s="40" t="s">
        <v>18</v>
      </c>
      <c r="H126" s="46">
        <v>100</v>
      </c>
      <c r="I126" s="46">
        <v>66</v>
      </c>
      <c r="J126" s="26">
        <v>6600</v>
      </c>
    </row>
    <row r="127" spans="1:10" s="35" customFormat="1" ht="20.25" x14ac:dyDescent="0.3">
      <c r="A127" s="32"/>
      <c r="B127" s="33" t="s">
        <v>24</v>
      </c>
      <c r="C127" s="34"/>
      <c r="D127" s="34"/>
      <c r="E127" s="34"/>
      <c r="F127" s="34"/>
      <c r="G127" s="34"/>
      <c r="H127" s="6"/>
      <c r="I127" s="6"/>
      <c r="J127" s="11"/>
    </row>
    <row r="128" spans="1:10" ht="60.75" x14ac:dyDescent="0.3">
      <c r="A128" s="36"/>
      <c r="B128" s="36">
        <v>7361</v>
      </c>
      <c r="C128" s="37" t="s">
        <v>175</v>
      </c>
      <c r="D128" s="38" t="s">
        <v>176</v>
      </c>
      <c r="E128" s="38" t="s">
        <v>23</v>
      </c>
      <c r="F128" s="39" t="s">
        <v>147</v>
      </c>
      <c r="G128" s="40" t="s">
        <v>29</v>
      </c>
      <c r="H128" s="46">
        <v>100</v>
      </c>
      <c r="I128" s="46">
        <v>66</v>
      </c>
      <c r="J128" s="26">
        <v>6600</v>
      </c>
    </row>
    <row r="129" spans="1:10" ht="24.95" customHeight="1" x14ac:dyDescent="0.3">
      <c r="A129" s="33" t="s">
        <v>177</v>
      </c>
      <c r="B129" s="34"/>
      <c r="C129" s="34"/>
      <c r="D129" s="34"/>
      <c r="E129" s="34"/>
      <c r="F129" s="62"/>
      <c r="G129" s="63"/>
      <c r="H129" s="25"/>
      <c r="I129" s="25"/>
      <c r="J129" s="26"/>
    </row>
    <row r="130" spans="1:10" s="35" customFormat="1" ht="81" x14ac:dyDescent="0.3">
      <c r="A130" s="107"/>
      <c r="B130" s="107">
        <v>7379</v>
      </c>
      <c r="C130" s="108" t="s">
        <v>178</v>
      </c>
      <c r="D130" s="108" t="s">
        <v>179</v>
      </c>
      <c r="E130" s="108" t="s">
        <v>23</v>
      </c>
      <c r="F130" s="109" t="s">
        <v>147</v>
      </c>
      <c r="G130" s="110" t="s">
        <v>27</v>
      </c>
      <c r="H130" s="114">
        <v>2</v>
      </c>
      <c r="I130" s="115">
        <v>62.19</v>
      </c>
      <c r="J130" s="111">
        <v>124.38</v>
      </c>
    </row>
    <row r="131" spans="1:10" s="35" customFormat="1" ht="30.75" customHeight="1" x14ac:dyDescent="0.35">
      <c r="A131" s="112"/>
      <c r="B131" s="112"/>
      <c r="C131" s="113"/>
      <c r="D131" s="113"/>
      <c r="E131" s="113"/>
      <c r="F131" s="113"/>
      <c r="G131" s="113"/>
      <c r="H131" s="116" t="s">
        <v>180</v>
      </c>
      <c r="I131" s="116"/>
      <c r="J131" s="117">
        <f>J98+J65+J36+J9+J4</f>
        <v>209132.79</v>
      </c>
    </row>
    <row r="132" spans="1:10" s="35" customFormat="1" ht="23.25" x14ac:dyDescent="0.35">
      <c r="A132" s="112"/>
      <c r="B132" s="112"/>
      <c r="C132" s="113"/>
      <c r="D132" s="113"/>
      <c r="E132" s="113"/>
      <c r="F132" s="113"/>
      <c r="G132" s="113"/>
      <c r="H132" s="118" t="s">
        <v>181</v>
      </c>
      <c r="I132" s="119"/>
      <c r="J132" s="120">
        <f>J131/1.05</f>
        <v>199174.08571428573</v>
      </c>
    </row>
    <row r="133" spans="1:10" x14ac:dyDescent="0.2">
      <c r="H133" s="35"/>
      <c r="I133" s="35"/>
      <c r="J133" s="35"/>
    </row>
    <row r="134" spans="1:10" s="35" customFormat="1" ht="11.25" customHeight="1" x14ac:dyDescent="0.2">
      <c r="A134" s="112"/>
      <c r="B134" s="112"/>
      <c r="C134" s="113"/>
      <c r="D134" s="113"/>
      <c r="E134" s="113"/>
      <c r="F134" s="113"/>
      <c r="G134" s="113"/>
    </row>
    <row r="135" spans="1:10" s="35" customFormat="1" x14ac:dyDescent="0.2">
      <c r="A135" s="112"/>
      <c r="B135" s="112"/>
      <c r="C135" s="113"/>
      <c r="D135" s="113"/>
      <c r="E135" s="113"/>
      <c r="F135" s="113"/>
      <c r="G135" s="113"/>
      <c r="H135" s="2"/>
      <c r="I135" s="2"/>
      <c r="J135" s="2"/>
    </row>
    <row r="136" spans="1:10" ht="24.95" customHeight="1" x14ac:dyDescent="0.2">
      <c r="H136" s="35"/>
      <c r="I136" s="35"/>
      <c r="J136" s="35"/>
    </row>
    <row r="137" spans="1:10" s="35" customFormat="1" x14ac:dyDescent="0.2">
      <c r="A137" s="112"/>
      <c r="B137" s="112"/>
      <c r="C137" s="113"/>
      <c r="D137" s="113"/>
      <c r="E137" s="113"/>
      <c r="F137" s="113"/>
      <c r="G137" s="113"/>
    </row>
    <row r="138" spans="1:10" s="35" customFormat="1" ht="11.25" customHeight="1" x14ac:dyDescent="0.2">
      <c r="A138" s="112"/>
      <c r="B138" s="112"/>
      <c r="C138" s="113"/>
      <c r="D138" s="113"/>
      <c r="E138" s="113"/>
      <c r="F138" s="113"/>
      <c r="G138" s="113"/>
      <c r="H138" s="2"/>
      <c r="I138" s="2"/>
      <c r="J138" s="2"/>
    </row>
    <row r="139" spans="1:10" x14ac:dyDescent="0.2">
      <c r="H139" s="35"/>
      <c r="I139" s="35"/>
      <c r="J139" s="35"/>
    </row>
    <row r="140" spans="1:10" s="35" customFormat="1" x14ac:dyDescent="0.2">
      <c r="A140" s="112"/>
      <c r="B140" s="112"/>
      <c r="C140" s="113"/>
      <c r="D140" s="113"/>
      <c r="E140" s="113"/>
      <c r="F140" s="113"/>
      <c r="G140" s="113"/>
      <c r="H140" s="2"/>
      <c r="I140" s="2"/>
      <c r="J140" s="2"/>
    </row>
    <row r="141" spans="1:10" s="35" customFormat="1" ht="11.25" customHeight="1" x14ac:dyDescent="0.2">
      <c r="A141" s="112"/>
      <c r="B141" s="112"/>
      <c r="C141" s="113"/>
      <c r="D141" s="113"/>
      <c r="E141" s="113"/>
      <c r="F141" s="113"/>
      <c r="G141" s="113"/>
      <c r="H141" s="2"/>
      <c r="I141" s="2"/>
      <c r="J141" s="2"/>
    </row>
    <row r="142" spans="1:10" ht="24.95" customHeight="1" x14ac:dyDescent="0.2"/>
    <row r="143" spans="1:10" s="35" customFormat="1" x14ac:dyDescent="0.2">
      <c r="A143" s="112"/>
      <c r="B143" s="112"/>
      <c r="C143" s="113"/>
      <c r="D143" s="113"/>
      <c r="E143" s="113"/>
      <c r="F143" s="113"/>
      <c r="G143" s="113"/>
      <c r="H143" s="2"/>
      <c r="I143" s="2"/>
      <c r="J143" s="2"/>
    </row>
    <row r="144" spans="1:10" s="35" customFormat="1" ht="11.25" customHeight="1" x14ac:dyDescent="0.2">
      <c r="A144" s="112"/>
      <c r="B144" s="112"/>
      <c r="C144" s="113"/>
      <c r="D144" s="113"/>
      <c r="E144" s="113"/>
      <c r="F144" s="113"/>
      <c r="G144" s="113"/>
      <c r="H144" s="2"/>
      <c r="I144" s="2"/>
      <c r="J144" s="2"/>
    </row>
    <row r="145" spans="1:10" s="35" customFormat="1" x14ac:dyDescent="0.2">
      <c r="A145" s="112"/>
      <c r="B145" s="112"/>
      <c r="C145" s="113"/>
      <c r="D145" s="113"/>
      <c r="E145" s="113"/>
      <c r="F145" s="113"/>
      <c r="G145" s="113"/>
      <c r="H145" s="2"/>
      <c r="I145" s="2"/>
      <c r="J145" s="2"/>
    </row>
    <row r="146" spans="1:10" ht="24.95" customHeight="1" x14ac:dyDescent="0.2"/>
    <row r="147" spans="1:10" s="35" customFormat="1" ht="11.25" customHeight="1" x14ac:dyDescent="0.2">
      <c r="A147" s="112"/>
      <c r="B147" s="112"/>
      <c r="C147" s="113"/>
      <c r="D147" s="113"/>
      <c r="E147" s="113"/>
      <c r="F147" s="113"/>
      <c r="G147" s="113"/>
      <c r="H147" s="2"/>
      <c r="I147" s="2"/>
      <c r="J147" s="2"/>
    </row>
    <row r="148" spans="1:10" s="35" customFormat="1" x14ac:dyDescent="0.2">
      <c r="A148" s="112"/>
      <c r="B148" s="112"/>
      <c r="C148" s="113"/>
      <c r="D148" s="113"/>
      <c r="E148" s="113"/>
      <c r="F148" s="113"/>
      <c r="G148" s="113"/>
      <c r="H148" s="2"/>
      <c r="I148" s="2"/>
      <c r="J148" s="2"/>
    </row>
    <row r="149" spans="1:10" ht="25.5" customHeight="1" x14ac:dyDescent="0.2"/>
    <row r="150" spans="1:10" s="35" customFormat="1" ht="22.5" customHeight="1" x14ac:dyDescent="0.2">
      <c r="A150" s="112"/>
      <c r="B150" s="112"/>
      <c r="C150" s="113"/>
      <c r="D150" s="113"/>
      <c r="E150" s="113"/>
      <c r="F150" s="113"/>
      <c r="G150" s="113"/>
      <c r="H150" s="2"/>
      <c r="I150" s="2"/>
      <c r="J150" s="2"/>
    </row>
    <row r="151" spans="1:10" s="35" customFormat="1" ht="22.5" customHeight="1" x14ac:dyDescent="0.2">
      <c r="A151" s="112"/>
      <c r="B151" s="112"/>
      <c r="C151" s="113"/>
      <c r="D151" s="113"/>
      <c r="E151" s="113"/>
      <c r="F151" s="113"/>
      <c r="G151" s="113"/>
      <c r="H151" s="2"/>
      <c r="I151" s="2"/>
      <c r="J151" s="2"/>
    </row>
    <row r="153" spans="1:10" s="35" customFormat="1" ht="22.5" customHeight="1" x14ac:dyDescent="0.2">
      <c r="A153" s="112"/>
      <c r="B153" s="112"/>
      <c r="C153" s="113"/>
      <c r="D153" s="113"/>
      <c r="E153" s="113"/>
      <c r="F153" s="113"/>
      <c r="G153" s="113"/>
      <c r="H153" s="2"/>
      <c r="I153" s="2"/>
      <c r="J153" s="2"/>
    </row>
    <row r="154" spans="1:10" s="35" customFormat="1" ht="22.5" customHeight="1" x14ac:dyDescent="0.2">
      <c r="A154" s="112"/>
      <c r="B154" s="112"/>
      <c r="C154" s="113"/>
      <c r="D154" s="113"/>
      <c r="E154" s="113"/>
      <c r="F154" s="113"/>
      <c r="G154" s="113"/>
      <c r="H154" s="2"/>
      <c r="I154" s="2"/>
      <c r="J154" s="2"/>
    </row>
    <row r="155" spans="1:10" ht="24.95" customHeight="1" x14ac:dyDescent="0.2"/>
    <row r="156" spans="1:10" s="35" customFormat="1" x14ac:dyDescent="0.2">
      <c r="A156" s="112"/>
      <c r="B156" s="112"/>
      <c r="C156" s="113"/>
      <c r="D156" s="113"/>
      <c r="E156" s="113"/>
      <c r="F156" s="113"/>
      <c r="G156" s="113"/>
      <c r="H156" s="2"/>
      <c r="I156" s="2"/>
      <c r="J156" s="2"/>
    </row>
    <row r="157" spans="1:10" ht="24.95" customHeight="1" x14ac:dyDescent="0.2"/>
    <row r="158" spans="1:10" s="35" customFormat="1" ht="11.25" customHeight="1" x14ac:dyDescent="0.2">
      <c r="A158" s="112"/>
      <c r="B158" s="112"/>
      <c r="C158" s="113"/>
      <c r="D158" s="113"/>
      <c r="E158" s="113"/>
      <c r="F158" s="113"/>
      <c r="G158" s="113"/>
      <c r="H158" s="2"/>
      <c r="I158" s="2"/>
      <c r="J158" s="2"/>
    </row>
    <row r="159" spans="1:10" ht="24.95" customHeight="1" x14ac:dyDescent="0.2"/>
    <row r="160" spans="1:10" s="35" customFormat="1" x14ac:dyDescent="0.2">
      <c r="A160" s="112"/>
      <c r="B160" s="112"/>
      <c r="C160" s="113"/>
      <c r="D160" s="113"/>
      <c r="E160" s="113"/>
      <c r="F160" s="113"/>
      <c r="G160" s="113"/>
      <c r="H160" s="2"/>
      <c r="I160" s="2"/>
      <c r="J160" s="2"/>
    </row>
    <row r="161" spans="1:10" s="35" customFormat="1" ht="11.25" customHeight="1" x14ac:dyDescent="0.2">
      <c r="A161" s="112"/>
      <c r="B161" s="112"/>
      <c r="C161" s="113"/>
      <c r="D161" s="113"/>
      <c r="E161" s="113"/>
      <c r="F161" s="113"/>
      <c r="G161" s="113"/>
      <c r="H161" s="2"/>
      <c r="I161" s="2"/>
      <c r="J161" s="2"/>
    </row>
    <row r="162" spans="1:10" ht="24.95" customHeight="1" x14ac:dyDescent="0.2"/>
    <row r="163" spans="1:10" ht="24.95" customHeight="1" x14ac:dyDescent="0.2"/>
    <row r="164" spans="1:10" ht="48.75" customHeight="1" x14ac:dyDescent="0.2"/>
    <row r="165" spans="1:10" ht="24.95" customHeight="1" x14ac:dyDescent="0.2"/>
    <row r="166" spans="1:10" s="35" customFormat="1" ht="11.25" customHeight="1" x14ac:dyDescent="0.2">
      <c r="A166" s="112"/>
      <c r="B166" s="112"/>
      <c r="C166" s="113"/>
      <c r="D166" s="113"/>
      <c r="E166" s="113"/>
      <c r="F166" s="113"/>
      <c r="G166" s="113"/>
      <c r="H166" s="2"/>
      <c r="I166" s="2"/>
      <c r="J166" s="2"/>
    </row>
    <row r="167" spans="1:10" s="35" customFormat="1" x14ac:dyDescent="0.2">
      <c r="A167" s="112"/>
      <c r="B167" s="112"/>
      <c r="C167" s="113"/>
      <c r="D167" s="113"/>
      <c r="E167" s="113"/>
      <c r="F167" s="113"/>
      <c r="G167" s="113"/>
      <c r="H167" s="2"/>
      <c r="I167" s="2"/>
      <c r="J167" s="2"/>
    </row>
    <row r="168" spans="1:10" ht="24.95" customHeight="1" x14ac:dyDescent="0.2"/>
    <row r="170" spans="1:10" s="35" customFormat="1" ht="11.25" customHeight="1" x14ac:dyDescent="0.2">
      <c r="A170" s="112"/>
      <c r="B170" s="112"/>
      <c r="C170" s="113"/>
      <c r="D170" s="113"/>
      <c r="E170" s="113"/>
      <c r="F170" s="113"/>
      <c r="G170" s="113"/>
      <c r="H170" s="2"/>
      <c r="I170" s="2"/>
      <c r="J170" s="2"/>
    </row>
    <row r="171" spans="1:10" s="35" customFormat="1" x14ac:dyDescent="0.2">
      <c r="A171" s="112"/>
      <c r="B171" s="112"/>
      <c r="C171" s="113"/>
      <c r="D171" s="113"/>
      <c r="E171" s="113"/>
      <c r="F171" s="113"/>
      <c r="G171" s="113"/>
      <c r="H171" s="2"/>
      <c r="I171" s="2"/>
      <c r="J171" s="2"/>
    </row>
    <row r="172" spans="1:10" ht="24.95" customHeight="1" x14ac:dyDescent="0.2"/>
    <row r="173" spans="1:10" s="35" customFormat="1" ht="11.25" customHeight="1" x14ac:dyDescent="0.2">
      <c r="A173" s="112"/>
      <c r="B173" s="112"/>
      <c r="C173" s="113"/>
      <c r="D173" s="113"/>
      <c r="E173" s="113"/>
      <c r="F173" s="113"/>
      <c r="G173" s="113"/>
      <c r="H173" s="2"/>
      <c r="I173" s="2"/>
      <c r="J173" s="2"/>
    </row>
    <row r="176" spans="1:10" s="35" customFormat="1" ht="11.25" customHeight="1" x14ac:dyDescent="0.2">
      <c r="A176" s="112"/>
      <c r="B176" s="112"/>
      <c r="C176" s="113"/>
      <c r="D176" s="113"/>
      <c r="E176" s="113"/>
      <c r="F176" s="113"/>
      <c r="G176" s="113"/>
      <c r="H176" s="2"/>
      <c r="I176" s="2"/>
      <c r="J176" s="2"/>
    </row>
    <row r="177" spans="1:10" s="35" customFormat="1" x14ac:dyDescent="0.2">
      <c r="A177" s="112"/>
      <c r="B177" s="112"/>
      <c r="C177" s="113"/>
      <c r="D177" s="113"/>
      <c r="E177" s="113"/>
      <c r="F177" s="113"/>
      <c r="G177" s="113"/>
      <c r="H177" s="2"/>
      <c r="I177" s="2"/>
      <c r="J177" s="2"/>
    </row>
    <row r="178" spans="1:10" s="35" customFormat="1" x14ac:dyDescent="0.2">
      <c r="A178" s="112"/>
      <c r="B178" s="112"/>
      <c r="C178" s="113"/>
      <c r="D178" s="113"/>
      <c r="E178" s="113"/>
      <c r="F178" s="113"/>
      <c r="G178" s="113"/>
      <c r="H178" s="2"/>
      <c r="I178" s="2"/>
      <c r="J178" s="2"/>
    </row>
    <row r="179" spans="1:10" ht="24.95" customHeight="1" x14ac:dyDescent="0.2"/>
    <row r="180" spans="1:10" s="35" customFormat="1" x14ac:dyDescent="0.2">
      <c r="A180" s="112"/>
      <c r="B180" s="112"/>
      <c r="C180" s="113"/>
      <c r="D180" s="113"/>
      <c r="E180" s="113"/>
      <c r="F180" s="113"/>
      <c r="G180" s="113"/>
      <c r="H180" s="2"/>
      <c r="I180" s="2"/>
      <c r="J180" s="2"/>
    </row>
    <row r="181" spans="1:10" s="35" customFormat="1" x14ac:dyDescent="0.2">
      <c r="A181" s="112"/>
      <c r="B181" s="112"/>
      <c r="C181" s="113"/>
      <c r="D181" s="113"/>
      <c r="E181" s="113"/>
      <c r="F181" s="113"/>
      <c r="G181" s="113"/>
      <c r="H181" s="2"/>
      <c r="I181" s="2"/>
      <c r="J181" s="2"/>
    </row>
    <row r="182" spans="1:10" ht="24.95" customHeight="1" x14ac:dyDescent="0.2"/>
    <row r="183" spans="1:10" s="35" customFormat="1" ht="11.25" customHeight="1" x14ac:dyDescent="0.2">
      <c r="A183" s="112"/>
      <c r="B183" s="112"/>
      <c r="C183" s="113"/>
      <c r="D183" s="113"/>
      <c r="E183" s="113"/>
      <c r="F183" s="113"/>
      <c r="G183" s="113"/>
      <c r="H183" s="2"/>
      <c r="I183" s="2"/>
      <c r="J183" s="2"/>
    </row>
    <row r="184" spans="1:10" s="35" customFormat="1" x14ac:dyDescent="0.2">
      <c r="A184" s="112"/>
      <c r="B184" s="112"/>
      <c r="C184" s="113"/>
      <c r="D184" s="113"/>
      <c r="E184" s="113"/>
      <c r="F184" s="113"/>
      <c r="G184" s="113"/>
      <c r="H184" s="2"/>
      <c r="I184" s="2"/>
      <c r="J184" s="2"/>
    </row>
    <row r="185" spans="1:10" ht="24.95" customHeight="1" x14ac:dyDescent="0.2"/>
    <row r="186" spans="1:10" s="35" customFormat="1" ht="11.25" customHeight="1" x14ac:dyDescent="0.2">
      <c r="A186" s="112"/>
      <c r="B186" s="112"/>
      <c r="C186" s="113"/>
      <c r="D186" s="113"/>
      <c r="E186" s="113"/>
      <c r="F186" s="113"/>
      <c r="G186" s="113"/>
      <c r="H186" s="2"/>
      <c r="I186" s="2"/>
      <c r="J186" s="2"/>
    </row>
    <row r="187" spans="1:10" s="35" customFormat="1" x14ac:dyDescent="0.2">
      <c r="A187" s="112"/>
      <c r="B187" s="112"/>
      <c r="C187" s="113"/>
      <c r="D187" s="113"/>
      <c r="E187" s="113"/>
      <c r="F187" s="113"/>
      <c r="G187" s="113"/>
      <c r="H187" s="2"/>
      <c r="I187" s="2"/>
      <c r="J187" s="2"/>
    </row>
    <row r="188" spans="1:10" ht="24.95" customHeight="1" x14ac:dyDescent="0.2"/>
    <row r="189" spans="1:10" s="35" customFormat="1" ht="11.25" customHeight="1" x14ac:dyDescent="0.2">
      <c r="A189" s="112"/>
      <c r="B189" s="112"/>
      <c r="C189" s="113"/>
      <c r="D189" s="113"/>
      <c r="E189" s="113"/>
      <c r="F189" s="113"/>
      <c r="G189" s="113"/>
      <c r="H189" s="2"/>
      <c r="I189" s="2"/>
      <c r="J189" s="2"/>
    </row>
    <row r="190" spans="1:10" s="35" customFormat="1" x14ac:dyDescent="0.2">
      <c r="A190" s="112"/>
      <c r="B190" s="112"/>
      <c r="C190" s="113"/>
      <c r="D190" s="113"/>
      <c r="E190" s="113"/>
      <c r="F190" s="113"/>
      <c r="G190" s="113"/>
      <c r="H190" s="2"/>
      <c r="I190" s="2"/>
      <c r="J190" s="2"/>
    </row>
    <row r="191" spans="1:10" s="35" customFormat="1" x14ac:dyDescent="0.2">
      <c r="A191" s="112"/>
      <c r="B191" s="112"/>
      <c r="C191" s="113"/>
      <c r="D191" s="113"/>
      <c r="E191" s="113"/>
      <c r="F191" s="113"/>
      <c r="G191" s="113"/>
      <c r="H191" s="2"/>
      <c r="I191" s="2"/>
      <c r="J191" s="2"/>
    </row>
    <row r="192" spans="1:10" ht="24.95" customHeight="1" x14ac:dyDescent="0.2"/>
    <row r="193" spans="1:10" s="35" customFormat="1" ht="22.5" customHeight="1" x14ac:dyDescent="0.2">
      <c r="A193" s="112"/>
      <c r="B193" s="112"/>
      <c r="C193" s="113"/>
      <c r="D193" s="113"/>
      <c r="E193" s="113"/>
      <c r="F193" s="113"/>
      <c r="G193" s="113"/>
      <c r="H193" s="2"/>
      <c r="I193" s="2"/>
      <c r="J193" s="2"/>
    </row>
    <row r="194" spans="1:10" s="35" customFormat="1" ht="22.5" customHeight="1" x14ac:dyDescent="0.2">
      <c r="A194" s="112"/>
      <c r="B194" s="112"/>
      <c r="C194" s="113"/>
      <c r="D194" s="113"/>
      <c r="E194" s="113"/>
      <c r="F194" s="113"/>
      <c r="G194" s="113"/>
      <c r="H194" s="2"/>
      <c r="I194" s="2"/>
      <c r="J194" s="2"/>
    </row>
    <row r="195" spans="1:10" ht="24.95" customHeight="1" x14ac:dyDescent="0.2"/>
    <row r="196" spans="1:10" s="35" customFormat="1" ht="11.25" customHeight="1" x14ac:dyDescent="0.2">
      <c r="A196" s="112"/>
      <c r="B196" s="112"/>
      <c r="C196" s="113"/>
      <c r="D196" s="113"/>
      <c r="E196" s="113"/>
      <c r="F196" s="113"/>
      <c r="G196" s="113"/>
      <c r="H196" s="2"/>
      <c r="I196" s="2"/>
      <c r="J196" s="2"/>
    </row>
    <row r="197" spans="1:10" s="35" customFormat="1" ht="22.5" customHeight="1" x14ac:dyDescent="0.2">
      <c r="A197" s="112"/>
      <c r="B197" s="112"/>
      <c r="C197" s="113"/>
      <c r="D197" s="113"/>
      <c r="E197" s="113"/>
      <c r="F197" s="113"/>
      <c r="G197" s="113"/>
      <c r="H197" s="2"/>
      <c r="I197" s="2"/>
      <c r="J197" s="2"/>
    </row>
    <row r="198" spans="1:10" ht="24.95" customHeight="1" x14ac:dyDescent="0.2"/>
    <row r="199" spans="1:10" s="35" customFormat="1" ht="22.5" customHeight="1" x14ac:dyDescent="0.2">
      <c r="A199" s="112"/>
      <c r="B199" s="112"/>
      <c r="C199" s="113"/>
      <c r="D199" s="113"/>
      <c r="E199" s="113"/>
      <c r="F199" s="113"/>
      <c r="G199" s="113"/>
      <c r="H199" s="2"/>
      <c r="I199" s="2"/>
      <c r="J199" s="2"/>
    </row>
    <row r="200" spans="1:10" s="35" customFormat="1" ht="22.5" customHeight="1" x14ac:dyDescent="0.2">
      <c r="A200" s="112"/>
      <c r="B200" s="112"/>
      <c r="C200" s="113"/>
      <c r="D200" s="113"/>
      <c r="E200" s="113"/>
      <c r="F200" s="113"/>
      <c r="G200" s="113"/>
      <c r="H200" s="2"/>
      <c r="I200" s="2"/>
      <c r="J200" s="2"/>
    </row>
    <row r="201" spans="1:10" ht="24.95" customHeight="1" x14ac:dyDescent="0.2"/>
    <row r="202" spans="1:10" s="35" customFormat="1" x14ac:dyDescent="0.2">
      <c r="A202" s="112"/>
      <c r="B202" s="112"/>
      <c r="C202" s="113"/>
      <c r="D202" s="113"/>
      <c r="E202" s="113"/>
      <c r="F202" s="113"/>
      <c r="G202" s="113"/>
      <c r="H202" s="2"/>
      <c r="I202" s="2"/>
      <c r="J202" s="2"/>
    </row>
    <row r="203" spans="1:10" ht="24.95" customHeight="1" x14ac:dyDescent="0.2"/>
    <row r="204" spans="1:10" s="35" customFormat="1" x14ac:dyDescent="0.2">
      <c r="A204" s="112"/>
      <c r="B204" s="112"/>
      <c r="C204" s="113"/>
      <c r="D204" s="113"/>
      <c r="E204" s="113"/>
      <c r="F204" s="113"/>
      <c r="G204" s="113"/>
      <c r="H204" s="2"/>
      <c r="I204" s="2"/>
      <c r="J204" s="2"/>
    </row>
    <row r="205" spans="1:10" ht="11.25" customHeight="1" x14ac:dyDescent="0.2"/>
    <row r="206" spans="1:10" s="35" customFormat="1" x14ac:dyDescent="0.2">
      <c r="A206" s="112"/>
      <c r="B206" s="112"/>
      <c r="C206" s="113"/>
      <c r="D206" s="113"/>
      <c r="E206" s="113"/>
      <c r="F206" s="113"/>
      <c r="G206" s="113"/>
      <c r="H206" s="2"/>
      <c r="I206" s="2"/>
      <c r="J206" s="2"/>
    </row>
    <row r="207" spans="1:10" s="35" customFormat="1" ht="11.25" customHeight="1" x14ac:dyDescent="0.2">
      <c r="A207" s="112"/>
      <c r="B207" s="112"/>
      <c r="C207" s="113"/>
      <c r="D207" s="113"/>
      <c r="E207" s="113"/>
      <c r="F207" s="113"/>
      <c r="G207" s="113"/>
      <c r="H207" s="2"/>
      <c r="I207" s="2"/>
      <c r="J207" s="2"/>
    </row>
    <row r="208" spans="1:10" s="35" customFormat="1" x14ac:dyDescent="0.2">
      <c r="A208" s="112"/>
      <c r="B208" s="112"/>
      <c r="C208" s="113"/>
      <c r="D208" s="113"/>
      <c r="E208" s="113"/>
      <c r="F208" s="113"/>
      <c r="G208" s="113"/>
      <c r="H208" s="2"/>
      <c r="I208" s="2"/>
      <c r="J208" s="2"/>
    </row>
    <row r="209" spans="1:10" ht="24.95" customHeight="1" x14ac:dyDescent="0.2"/>
    <row r="210" spans="1:10" ht="24.95" customHeight="1" x14ac:dyDescent="0.2"/>
    <row r="211" spans="1:10" s="35" customFormat="1" x14ac:dyDescent="0.2">
      <c r="A211" s="112"/>
      <c r="B211" s="112"/>
      <c r="C211" s="113"/>
      <c r="D211" s="113"/>
      <c r="E211" s="113"/>
      <c r="F211" s="113"/>
      <c r="G211" s="113"/>
      <c r="H211" s="2"/>
      <c r="I211" s="2"/>
      <c r="J211" s="2"/>
    </row>
    <row r="212" spans="1:10" s="35" customFormat="1" x14ac:dyDescent="0.2">
      <c r="A212" s="112"/>
      <c r="B212" s="112"/>
      <c r="C212" s="113"/>
      <c r="D212" s="113"/>
      <c r="E212" s="113"/>
      <c r="F212" s="113"/>
      <c r="G212" s="113"/>
      <c r="H212" s="2"/>
      <c r="I212" s="2"/>
      <c r="J212" s="2"/>
    </row>
    <row r="213" spans="1:10" ht="24.95" customHeight="1" x14ac:dyDescent="0.2"/>
    <row r="214" spans="1:10" s="35" customFormat="1" x14ac:dyDescent="0.2">
      <c r="A214" s="112"/>
      <c r="B214" s="112"/>
      <c r="C214" s="113"/>
      <c r="D214" s="113"/>
      <c r="E214" s="113"/>
      <c r="F214" s="113"/>
      <c r="G214" s="113"/>
      <c r="H214" s="2"/>
      <c r="I214" s="2"/>
      <c r="J214" s="2"/>
    </row>
    <row r="215" spans="1:10" s="35" customFormat="1" x14ac:dyDescent="0.2">
      <c r="A215" s="112"/>
      <c r="B215" s="112"/>
      <c r="C215" s="113"/>
      <c r="D215" s="113"/>
      <c r="E215" s="113"/>
      <c r="F215" s="113"/>
      <c r="G215" s="113"/>
      <c r="H215" s="2"/>
      <c r="I215" s="2"/>
      <c r="J215" s="2"/>
    </row>
    <row r="216" spans="1:10" ht="24.95" customHeight="1" x14ac:dyDescent="0.2"/>
    <row r="217" spans="1:10" s="35" customFormat="1" x14ac:dyDescent="0.2">
      <c r="A217" s="112"/>
      <c r="B217" s="112"/>
      <c r="C217" s="113"/>
      <c r="D217" s="113"/>
      <c r="E217" s="113"/>
      <c r="F217" s="113"/>
      <c r="G217" s="113"/>
      <c r="H217" s="2"/>
      <c r="I217" s="2"/>
      <c r="J217" s="2"/>
    </row>
  </sheetData>
  <sheetProtection selectLockedCells="1" selectUnlockedCells="1"/>
  <mergeCells count="70">
    <mergeCell ref="B127:G127"/>
    <mergeCell ref="A129:F129"/>
    <mergeCell ref="H131:I131"/>
    <mergeCell ref="H132:I132"/>
    <mergeCell ref="B116:G116"/>
    <mergeCell ref="B118:G118"/>
    <mergeCell ref="B120:G120"/>
    <mergeCell ref="B122:G122"/>
    <mergeCell ref="B123:G123"/>
    <mergeCell ref="B125:G125"/>
    <mergeCell ref="B104:G104"/>
    <mergeCell ref="B106:G106"/>
    <mergeCell ref="B108:G108"/>
    <mergeCell ref="B110:G110"/>
    <mergeCell ref="B112:G112"/>
    <mergeCell ref="B114:G114"/>
    <mergeCell ref="B92:G92"/>
    <mergeCell ref="B94:G94"/>
    <mergeCell ref="A96:F96"/>
    <mergeCell ref="A98:G98"/>
    <mergeCell ref="B99:G99"/>
    <mergeCell ref="B102:G102"/>
    <mergeCell ref="B81:G81"/>
    <mergeCell ref="B83:G83"/>
    <mergeCell ref="B85:G85"/>
    <mergeCell ref="B87:G87"/>
    <mergeCell ref="B89:G89"/>
    <mergeCell ref="B90:G90"/>
    <mergeCell ref="B69:G69"/>
    <mergeCell ref="B71:G71"/>
    <mergeCell ref="B73:G73"/>
    <mergeCell ref="B75:G75"/>
    <mergeCell ref="B77:G77"/>
    <mergeCell ref="B79:G79"/>
    <mergeCell ref="B58:G58"/>
    <mergeCell ref="B59:G59"/>
    <mergeCell ref="B61:G61"/>
    <mergeCell ref="A63:F63"/>
    <mergeCell ref="A65:G65"/>
    <mergeCell ref="B66:G66"/>
    <mergeCell ref="B46:G46"/>
    <mergeCell ref="B48:G48"/>
    <mergeCell ref="B50:G50"/>
    <mergeCell ref="B52:G52"/>
    <mergeCell ref="B54:G54"/>
    <mergeCell ref="B56:G56"/>
    <mergeCell ref="B34:G34"/>
    <mergeCell ref="A36:G36"/>
    <mergeCell ref="B37:G37"/>
    <mergeCell ref="B40:G40"/>
    <mergeCell ref="B42:G42"/>
    <mergeCell ref="B44:G44"/>
    <mergeCell ref="B23:G23"/>
    <mergeCell ref="B25:G25"/>
    <mergeCell ref="B27:G27"/>
    <mergeCell ref="B29:G29"/>
    <mergeCell ref="B31:G31"/>
    <mergeCell ref="B32:G32"/>
    <mergeCell ref="B10:G10"/>
    <mergeCell ref="B13:G13"/>
    <mergeCell ref="B15:G15"/>
    <mergeCell ref="B17:G17"/>
    <mergeCell ref="B19:G19"/>
    <mergeCell ref="B21:G21"/>
    <mergeCell ref="A9:G9"/>
    <mergeCell ref="A1:G1"/>
    <mergeCell ref="A2:G2"/>
    <mergeCell ref="A4:G4"/>
    <mergeCell ref="B5:G5"/>
    <mergeCell ref="B7:G7"/>
  </mergeCells>
  <printOptions horizontalCentered="1"/>
  <pageMargins left="0.25" right="0.25" top="0.75" bottom="0.75" header="0.51180555555555551" footer="0.3"/>
  <pageSetup paperSize="9" firstPageNumber="0" fitToHeight="0" orientation="landscape" horizontalDpi="300" verticalDpi="300" r:id="rId1"/>
  <headerFooter alignWithMargins="0">
    <oddFooter>&amp;C&amp;8&amp;P</oddFooter>
  </headerFooter>
  <rowBreaks count="12" manualBreakCount="12">
    <brk id="16" max="16383" man="1"/>
    <brk id="26" max="16383" man="1"/>
    <brk id="52" max="16383" man="1"/>
    <brk id="71" max="16383" man="1"/>
    <brk id="84" max="16383" man="1"/>
    <brk id="90" max="16383" man="1"/>
    <brk id="106" max="16383" man="1"/>
    <brk id="127" max="16383" man="1"/>
    <brk id="171" max="16383" man="1"/>
    <brk id="173" max="16383" man="1"/>
    <brk id="193" max="16383" man="1"/>
    <brk id="2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HeadingPairs>
  <TitlesOfParts>
    <vt:vector size="6" baseType="lpstr">
      <vt:lpstr>Popis udžbenika</vt:lpstr>
      <vt:lpstr>'Popis udžbenika'!Excel_BuiltIn__FilterDatabase</vt:lpstr>
      <vt:lpstr>'Popis udžbenika'!Excel_BuiltIn_Print_Area</vt:lpstr>
      <vt:lpstr>'Popis udžbenika'!Excel_BuiltIn_Print_Titles</vt:lpstr>
      <vt:lpstr>'Popis udžbenika'!Ispis_naslova</vt:lpstr>
      <vt:lpstr>'Popis udžbenika'!Podrucje_ispisa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2021-07-19T12:36:50Z</dcterms:created>
  <dcterms:modified xsi:type="dcterms:W3CDTF">2021-07-19T12:41:57Z</dcterms:modified>
</cp:coreProperties>
</file>